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65" windowWidth="15600" windowHeight="10905" activeTab="3"/>
  </bookViews>
  <sheets>
    <sheet name="Totaloversigt" sheetId="1" r:id="rId1"/>
    <sheet name="ØK" sheetId="6" r:id="rId2"/>
    <sheet name="P&amp;T" sheetId="5" r:id="rId3"/>
    <sheet name="B&amp;U" sheetId="4" r:id="rId4"/>
    <sheet name="K&amp;F" sheetId="2" r:id="rId5"/>
    <sheet name="S&amp;S" sheetId="7" r:id="rId6"/>
    <sheet name="A&amp;I" sheetId="3" r:id="rId7"/>
    <sheet name="Ark1" sheetId="8" r:id="rId8"/>
  </sheets>
  <definedNames>
    <definedName name="_xlnm.Print_Titles" localSheetId="6">'A&amp;I'!$2:$4</definedName>
    <definedName name="_xlnm.Print_Titles" localSheetId="3">'B&amp;U'!$2:$4</definedName>
    <definedName name="_xlnm.Print_Titles" localSheetId="4">'K&amp;F'!$2:$4</definedName>
    <definedName name="_xlnm.Print_Titles" localSheetId="2">'P&amp;T'!$2:$4</definedName>
    <definedName name="_xlnm.Print_Titles" localSheetId="5">'S&amp;S'!$2:$4</definedName>
    <definedName name="_xlnm.Print_Titles" localSheetId="1">ØK!$2:$4</definedName>
  </definedNames>
  <calcPr calcId="145621"/>
</workbook>
</file>

<file path=xl/calcChain.xml><?xml version="1.0" encoding="utf-8"?>
<calcChain xmlns="http://schemas.openxmlformats.org/spreadsheetml/2006/main">
  <c r="F15" i="3" l="1"/>
  <c r="E22" i="6"/>
  <c r="F22" i="6"/>
  <c r="G22" i="6"/>
  <c r="D22" i="6"/>
  <c r="D23" i="4" l="1"/>
  <c r="G15" i="3" l="1"/>
  <c r="E15" i="3"/>
  <c r="D15" i="3"/>
  <c r="E23" i="4" l="1"/>
  <c r="F23" i="4"/>
  <c r="G23" i="4"/>
  <c r="F7" i="1" l="1"/>
  <c r="D7" i="1"/>
  <c r="E7" i="1"/>
  <c r="C7" i="1"/>
  <c r="G19" i="7" l="1"/>
  <c r="F9" i="1" s="1"/>
  <c r="F19" i="7"/>
  <c r="E9" i="1" s="1"/>
  <c r="E19" i="7"/>
  <c r="D9" i="1" s="1"/>
  <c r="D19" i="7"/>
  <c r="C5" i="1"/>
  <c r="D5" i="1"/>
  <c r="E5" i="1"/>
  <c r="F5" i="1"/>
  <c r="C9" i="1" l="1"/>
  <c r="F10" i="1"/>
  <c r="E10" i="1"/>
  <c r="D10" i="1"/>
  <c r="C10" i="1"/>
  <c r="G26" i="2"/>
  <c r="F8" i="1" s="1"/>
  <c r="F26" i="2"/>
  <c r="E8" i="1" s="1"/>
  <c r="E26" i="2"/>
  <c r="D8" i="1" s="1"/>
  <c r="D26" i="2"/>
  <c r="G17" i="5"/>
  <c r="F6" i="1" s="1"/>
  <c r="F17" i="5"/>
  <c r="E6" i="1" s="1"/>
  <c r="E17" i="5"/>
  <c r="D6" i="1" s="1"/>
  <c r="D17" i="5"/>
  <c r="C8" i="1" l="1"/>
  <c r="C6" i="1"/>
  <c r="D11" i="1"/>
  <c r="E11" i="1"/>
  <c r="F11" i="1"/>
  <c r="C11" i="1" l="1"/>
</calcChain>
</file>

<file path=xl/sharedStrings.xml><?xml version="1.0" encoding="utf-8"?>
<sst xmlns="http://schemas.openxmlformats.org/spreadsheetml/2006/main" count="290" uniqueCount="242">
  <si>
    <t>Ændringer i 2015</t>
  </si>
  <si>
    <t>Ændringer i 2016</t>
  </si>
  <si>
    <t>Ændringer i 2017</t>
  </si>
  <si>
    <t>Ændringer i 2018</t>
  </si>
  <si>
    <t>Driftsudgifter (hele kroner og i 2014 priser) + = udgifter</t>
  </si>
  <si>
    <t xml:space="preserve">Udvalg </t>
  </si>
  <si>
    <t>Økonomiudvalg</t>
  </si>
  <si>
    <t>Udvalg for Plan og teknik</t>
  </si>
  <si>
    <t>Udvalg for Børn og Undervisning</t>
  </si>
  <si>
    <t>Udvalg for Kultur og Fritid</t>
  </si>
  <si>
    <t>Udvalg for Social og Sundhed</t>
  </si>
  <si>
    <t>Udvalg for Arbejdsmarked og Integration</t>
  </si>
  <si>
    <t>I alt</t>
  </si>
  <si>
    <r>
      <rPr>
        <b/>
        <sz val="14"/>
        <color theme="1"/>
        <rFont val="Calibri"/>
        <family val="2"/>
        <scheme val="minor"/>
      </rPr>
      <t>Driftsudgifter</t>
    </r>
    <r>
      <rPr>
        <b/>
        <sz val="9"/>
        <color theme="1"/>
        <rFont val="Calibri"/>
        <family val="2"/>
        <scheme val="minor"/>
      </rPr>
      <t xml:space="preserve"> (hele kr. og 2014-priser) + = udgifter</t>
    </r>
  </si>
  <si>
    <r>
      <t>Driftsudgifter</t>
    </r>
    <r>
      <rPr>
        <b/>
        <sz val="9"/>
        <color theme="1"/>
        <rFont val="Calibri"/>
        <family val="2"/>
        <scheme val="minor"/>
      </rPr>
      <t xml:space="preserve"> (hele kr. og 2014-priser) + = udgifter</t>
    </r>
  </si>
  <si>
    <t>Dok. nr.</t>
  </si>
  <si>
    <t>Udvalg for Plan og Teknik</t>
  </si>
  <si>
    <t>55635-14</t>
  </si>
  <si>
    <t>55678-14</t>
  </si>
  <si>
    <t>55687-14</t>
  </si>
  <si>
    <t>55695-14</t>
  </si>
  <si>
    <t>55757-14</t>
  </si>
  <si>
    <t>Hjælpemiddeldepot: Udvidelse af APV-teamet</t>
  </si>
  <si>
    <t>56378-14</t>
  </si>
  <si>
    <t>Sundhedscenter: Delt Diætist</t>
  </si>
  <si>
    <t>Sundhedscenter og Handicap, Bo, og Beskæftigelse: Idrætskonsulent</t>
  </si>
  <si>
    <t>Ældre og Handicap: Ferie og koloniophold for brugere på Krogen, Lunden og Handicap, Bo og Beskæftigelse</t>
  </si>
  <si>
    <t>Social og handicap: Videreførelse af hjerneskaderehabiliteringsprojekt</t>
  </si>
  <si>
    <t>46573-14</t>
  </si>
  <si>
    <t>54808-14</t>
  </si>
  <si>
    <t>105: Forældrerollemodelkorps-Integration</t>
  </si>
  <si>
    <t>502: Erhvervsbyggesagsbehandling</t>
  </si>
  <si>
    <t>504: Central pulje til udvendig vedligeholdelse af bygninger</t>
  </si>
  <si>
    <t>59577-14</t>
  </si>
  <si>
    <t>Ø1</t>
  </si>
  <si>
    <t>Ø2</t>
  </si>
  <si>
    <t>Ø3</t>
  </si>
  <si>
    <t>Ø4</t>
  </si>
  <si>
    <t>Ø5</t>
  </si>
  <si>
    <t>Ø6</t>
  </si>
  <si>
    <t>Ø7</t>
  </si>
  <si>
    <t>Ø8</t>
  </si>
  <si>
    <t>101: Digitale byportaler, afledte driftsudgifter</t>
  </si>
  <si>
    <t>602: Integration</t>
  </si>
  <si>
    <t>59934-14</t>
  </si>
  <si>
    <t>Social og Handicap: Ældrepakke 2015</t>
  </si>
  <si>
    <t>64250-14</t>
  </si>
  <si>
    <t>601: Kontrolopgave ved helhedsorienteret sagsbehandling samt konsulentbistand do</t>
  </si>
  <si>
    <t>601: Merprovenue ved øget helhedsorienteret sagbehandling</t>
  </si>
  <si>
    <t>68222-14 / 61507-14</t>
  </si>
  <si>
    <t>66181-14 / 61521-14</t>
  </si>
  <si>
    <t>Sundhedsfarlige boliger</t>
  </si>
  <si>
    <t>46286-14</t>
  </si>
  <si>
    <t>Stilling til opfølgning på gennemgang af beskyttet natur</t>
  </si>
  <si>
    <t>54283-14 / 1966-14</t>
  </si>
  <si>
    <t>Ø9</t>
  </si>
  <si>
    <t>Ø10</t>
  </si>
  <si>
    <t>Integration, Virksomhedsvendt indsats.</t>
  </si>
  <si>
    <t>72542-14</t>
  </si>
  <si>
    <t>Jobrotation, opkvalificering af jobrotationsvikarer.</t>
  </si>
  <si>
    <t>Midlertidtidig arbejdsmarkeds-ydelse, uddannelse til ny målgruppe.</t>
  </si>
  <si>
    <t>Realkompetencevurdering, ufaglærte forsikrede ledige.</t>
  </si>
  <si>
    <t>Social og handicap: Rehabiliterende team og ressourceforløb flyttet til konto 6</t>
  </si>
  <si>
    <t>Ø11</t>
  </si>
  <si>
    <t>603. Rehabiliterende team og resourceforløb</t>
  </si>
  <si>
    <t>71562-14 &amp; 68737-14</t>
  </si>
  <si>
    <t>71592-14 &amp; 68737-14</t>
  </si>
  <si>
    <t>74917-14</t>
  </si>
  <si>
    <t>74388-14</t>
  </si>
  <si>
    <t>Aktiviteter på Torvet, Varde</t>
  </si>
  <si>
    <t>56523/14</t>
  </si>
  <si>
    <t>Koordinator til 10 nye kulturaktiviteter</t>
  </si>
  <si>
    <t>52792/14</t>
  </si>
  <si>
    <t>52811/14</t>
  </si>
  <si>
    <t>Vedligeholdelse af kunstværker</t>
  </si>
  <si>
    <t>52815/14</t>
  </si>
  <si>
    <t>Forhøjet tilskud til 7-kanten</t>
  </si>
  <si>
    <t>74030/14</t>
  </si>
  <si>
    <t>Driftsbudget til KulturSpinderiet</t>
  </si>
  <si>
    <t>52832/14</t>
  </si>
  <si>
    <t>Hostingudgifter, licenser - digitalisering</t>
  </si>
  <si>
    <t>52865/14</t>
  </si>
  <si>
    <t>Smedeværkstedet, øget brug</t>
  </si>
  <si>
    <t>52869/14</t>
  </si>
  <si>
    <t>Eliteidræt - en stærkere satsning</t>
  </si>
  <si>
    <t>52899/14</t>
  </si>
  <si>
    <t>Etablering af idrætsklasser i Varde</t>
  </si>
  <si>
    <t>52900/14</t>
  </si>
  <si>
    <t>Frivilligbørs</t>
  </si>
  <si>
    <t>52902/14</t>
  </si>
  <si>
    <t>Driftstilskud Janusbygningen</t>
  </si>
  <si>
    <t>52904/14</t>
  </si>
  <si>
    <t>71424/14</t>
  </si>
  <si>
    <t>Museet. Styrkelse af skoletjeneste - ekstraopgave ifm skolereform</t>
  </si>
  <si>
    <t>72628/14</t>
  </si>
  <si>
    <t>Museet. Danmarks Flygtningemuseum</t>
  </si>
  <si>
    <t>72648/14</t>
  </si>
  <si>
    <t>Museet. Styrkelse af Museets markedsføring</t>
  </si>
  <si>
    <t>72654/14</t>
  </si>
  <si>
    <t>Afholdelse af idrætslederakademi</t>
  </si>
  <si>
    <t>77221/14</t>
  </si>
  <si>
    <t>Social og Sundhed: Sosu: Stigning i antallet af voksenelever med 2</t>
  </si>
  <si>
    <t xml:space="preserve">Social og Handicap: Afregning  Frit Valg tilpasset efter forbrug 2013 hvilket giver en merudgift </t>
  </si>
  <si>
    <t>Ø12</t>
  </si>
  <si>
    <t>Udskiftning af Brand &amp; Rednings trailer til undervisningsbrug</t>
  </si>
  <si>
    <t>59177-14</t>
  </si>
  <si>
    <t>Ø13</t>
  </si>
  <si>
    <t>Udvidelse af åbningstiden i Borgerservice</t>
  </si>
  <si>
    <t>66180-14 / 61507-14</t>
  </si>
  <si>
    <t>68311-14 / 61521-14</t>
  </si>
  <si>
    <t>64401-14</t>
  </si>
  <si>
    <t>Nyt toilet og indvendig vedligeholdelse</t>
  </si>
  <si>
    <t>56075/14</t>
  </si>
  <si>
    <t>Forbedring af vandløb</t>
  </si>
  <si>
    <t>53435/14</t>
  </si>
  <si>
    <t>Cykelstier - større pulje (ekstra i forhold de afsatte 3 mio. kr. pr. år)</t>
  </si>
  <si>
    <t>56343/14</t>
  </si>
  <si>
    <t>Matrikeludskillelse af offentlige veje i Varde Kommune</t>
  </si>
  <si>
    <t>42186/14</t>
  </si>
  <si>
    <t>Puljeprojekt sommerbus i turistområder</t>
  </si>
  <si>
    <t>45165/14</t>
  </si>
  <si>
    <t>KP modul (digitalisering)</t>
  </si>
  <si>
    <t>54810/14</t>
  </si>
  <si>
    <t>Fra institutioner og bestyrelser:</t>
  </si>
  <si>
    <t>Ungdomsskolen - Big*Time</t>
  </si>
  <si>
    <t>58682-14</t>
  </si>
  <si>
    <t>55688-14  77362-14</t>
  </si>
  <si>
    <t>Øvrige forslag:</t>
  </si>
  <si>
    <t>Tilskud til pasning af egne børn</t>
  </si>
  <si>
    <t>81406-14</t>
  </si>
  <si>
    <t>Udvidelse af åbningstid i dagtilbud</t>
  </si>
  <si>
    <t>68403-14  74597-14</t>
  </si>
  <si>
    <t>75583-14</t>
  </si>
  <si>
    <t>Takster 0 - 2 års pladser</t>
  </si>
  <si>
    <t xml:space="preserve">  74635-14  75627-14</t>
  </si>
  <si>
    <t>Reducerede takster børnepasning</t>
  </si>
  <si>
    <t>75620-14</t>
  </si>
  <si>
    <t>Øget AKT-indsats i dagtilbuddet Varde Vest og på Sct. Jacobi Skole</t>
  </si>
  <si>
    <t>Naturfaglige rygsæk **</t>
  </si>
  <si>
    <t>Særlige tiltag/toning - f.eks. Science</t>
  </si>
  <si>
    <t>Kursiv er projekter som fortsættter.</t>
  </si>
  <si>
    <t>Bemærkninger:</t>
  </si>
  <si>
    <t>*Efter høringsprocesssen vedr. fritids- og klubområdet overvejes evt. budgetønske.</t>
  </si>
  <si>
    <t>** Kan delvis finansieres af midler til projekt NaturKulturSundhedsindsats, hvor der er afsat 500.000 kr. i hvert af årene</t>
  </si>
  <si>
    <t>Forslag til budgetønsker som følge af erhvervsskolereformen vil blive behandlet på fælles møde mellem Udvalget for Børn og Undervisning og Arbejdsmarked og Integration den 24. juni 2014.</t>
  </si>
  <si>
    <t>68222-14 / 61507-14/ 81953-14</t>
  </si>
  <si>
    <t>P1</t>
  </si>
  <si>
    <t>P2</t>
  </si>
  <si>
    <t>P3</t>
  </si>
  <si>
    <t>P4</t>
  </si>
  <si>
    <t>P5</t>
  </si>
  <si>
    <t>P6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</si>
  <si>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</si>
  <si>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</si>
  <si>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</si>
  <si>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</si>
  <si>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</si>
  <si>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</si>
  <si>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</si>
  <si>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</si>
  <si>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</si>
  <si>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</si>
  <si>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</si>
  <si>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</si>
  <si>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</si>
  <si>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</si>
  <si>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</si>
  <si>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</si>
  <si>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</si>
  <si>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</si>
  <si>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</si>
  <si>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</si>
  <si>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</si>
  <si>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</si>
  <si>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</si>
  <si>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</si>
  <si>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</si>
  <si>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</si>
  <si>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</si>
  <si>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</si>
  <si>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</si>
  <si>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</si>
  <si>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</si>
  <si>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</si>
  <si>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</si>
  <si>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</si>
  <si>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</si>
  <si>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</si>
  <si>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</si>
  <si>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</si>
  <si>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</si>
  <si>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A1</t>
  </si>
  <si>
    <t>A2</t>
  </si>
  <si>
    <t>A3</t>
  </si>
  <si>
    <t>A4</t>
  </si>
  <si>
    <t>A5</t>
  </si>
  <si>
    <t>A6</t>
  </si>
  <si>
    <t>A7</t>
  </si>
  <si>
    <t>Ø14</t>
  </si>
  <si>
    <t>B12</t>
  </si>
  <si>
    <t>Implementering af erhvervsskolereform</t>
  </si>
  <si>
    <t>84074-14</t>
  </si>
  <si>
    <t>Indsatser for 18-29 årige unge i Jobcenter Varde. Efter indstilling fra Ungestyregruppen - fællesmøde d. 24.6.2014.</t>
  </si>
  <si>
    <t>55186-14 &amp; 46908-14</t>
  </si>
  <si>
    <t>78447-14</t>
  </si>
  <si>
    <t>89765-14</t>
  </si>
  <si>
    <t>Social og Handicap: Afregning Centerområdet tilpasset efter forbrug 2. kvt. 2014 hvilket giver en merudgift</t>
  </si>
  <si>
    <t>Indgår i skemaet med lov- og cirkulæreprogram</t>
  </si>
  <si>
    <t>76055-14  76010-14</t>
  </si>
  <si>
    <t>77129-14  81822-14</t>
  </si>
  <si>
    <t>77761-14 78103-14  81822-14</t>
  </si>
  <si>
    <t>63701-14</t>
  </si>
  <si>
    <t>93856-14</t>
  </si>
  <si>
    <t>A8</t>
  </si>
  <si>
    <t>100739-14</t>
  </si>
  <si>
    <t>Se pkt. 126 fra B&amp;U 12.8.14</t>
  </si>
  <si>
    <t>Sygedagpengereformen pr. 1.7.2014. Budgetønske til en aktiv indsats for at imødekomme reformens intentioner om en tidligere og bedre indsats.</t>
  </si>
  <si>
    <t>Udvikling af aktive tilbud til ressourceforløb i alt 690.000 kr. Ansøgningen er delt op i et budget jfr. lov om aktiv beskæftigelsesindsats med 0,5 mio. kr., hvortil der kan ydes refusion med 50 %. Derudover er der et ønske om et budget på 0,460 mio. kr. jfr. Serviceloven og Sundhedsloven, hvor der ikke er refusion. Det samlede ønske er 0,690 mio kr.</t>
  </si>
  <si>
    <t xml:space="preserve">602: Ressourceforløb og rehabiliteringsteam </t>
  </si>
  <si>
    <t>K18</t>
  </si>
  <si>
    <t>Forhøjelse af bidrag vedr. Regional Kulturaftale</t>
  </si>
  <si>
    <t>Cykelturisme (Udviklingspuljen)</t>
  </si>
  <si>
    <t>Dagtilbuddet Nord-Øst - 12 vuggestuepladser i Ansager (Udgift er forskellen mellem  vuggestueplads og dagplejeplads) ??</t>
  </si>
  <si>
    <t>Integreret inst. ???</t>
  </si>
  <si>
    <t>B2A</t>
  </si>
  <si>
    <t>Fleksibel åbningstid i dagplejen (forsøg i 2 områder) Indenfor egen område</t>
  </si>
  <si>
    <t xml:space="preserve">Fritids- og klubområdet * </t>
  </si>
  <si>
    <t>Samarbejde mellem folkeskolen og Musik og Billedskolen ???</t>
  </si>
  <si>
    <t>Centerområde SydØst: Pædagogiske måltider på Søgården (egen budget)</t>
  </si>
  <si>
    <t>S12</t>
  </si>
  <si>
    <t>A6A</t>
  </si>
  <si>
    <t>Indtjening A6</t>
  </si>
  <si>
    <t>merudgift dækkes sammen med P3</t>
  </si>
  <si>
    <t>Ældreområdet</t>
  </si>
  <si>
    <t>se anlægs-skema</t>
  </si>
  <si>
    <t>Borgerrådgiver</t>
  </si>
  <si>
    <t>finansieres via private midler</t>
  </si>
  <si>
    <t>løses via nyt samarbejde</t>
  </si>
  <si>
    <t>finansieres inden for eget område</t>
  </si>
  <si>
    <t>Forslag til nye ønsker til driftsbudget 2015 - 2018</t>
  </si>
  <si>
    <t>Branding af kommunen ved støtte til store kultur- og idrætsarrangementer</t>
  </si>
  <si>
    <t xml:space="preserve">Koppen, ekstra driftstilskud til løn til projektleder  til bl.a. etablering af minifleksjob samt husleje.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</si>
</sst>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* #,##0_ ;_ * \-#,##0_ ;_ * &quot;-&quot;??_ ;_ @_ 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i/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159">
    <xf numFmtId="0" fontId="0" fillId="0" borderId="0" xfId="0"/>
    <xf numFmtId="0" fontId="2" fillId="2" borderId="13" xfId="0" applyFont="1" applyFill="1" applyBorder="1" applyAlignment="1">
      <alignment horizontal="center" wrapText="1"/>
    </xf>
    <xf numFmtId="0" fontId="2" fillId="0" borderId="24" xfId="0" applyFont="1" applyFill="1" applyBorder="1"/>
    <xf numFmtId="3" fontId="2" fillId="0" borderId="24" xfId="0" applyNumberFormat="1" applyFont="1" applyFill="1" applyBorder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0" xfId="0" applyAlignment="1">
      <alignment wrapText="1"/>
    </xf>
    <xf numFmtId="165" fontId="2" fillId="0" borderId="24" xfId="3" applyNumberFormat="1" applyFont="1" applyFill="1" applyBorder="1"/>
    <xf numFmtId="165" fontId="2" fillId="0" borderId="24" xfId="3" applyNumberFormat="1" applyFont="1" applyFill="1" applyBorder="1"/>
    <xf numFmtId="0" fontId="2" fillId="0" borderId="13" xfId="0" applyFont="1" applyFill="1" applyBorder="1"/>
    <xf numFmtId="0" fontId="0" fillId="0" borderId="0" xfId="0"/>
    <xf numFmtId="0" fontId="2" fillId="2" borderId="1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2" fillId="0" borderId="29" xfId="0" applyFont="1" applyFill="1" applyBorder="1"/>
    <xf numFmtId="3" fontId="2" fillId="0" borderId="29" xfId="0" applyNumberFormat="1" applyFont="1" applyBorder="1"/>
    <xf numFmtId="0" fontId="8" fillId="0" borderId="0" xfId="0" applyFont="1" applyBorder="1"/>
    <xf numFmtId="0" fontId="8" fillId="0" borderId="36" xfId="0" applyFont="1" applyFill="1" applyBorder="1" applyAlignment="1">
      <alignment horizontal="center"/>
    </xf>
    <xf numFmtId="3" fontId="8" fillId="0" borderId="36" xfId="0" applyNumberFormat="1" applyFont="1" applyBorder="1"/>
    <xf numFmtId="0" fontId="2" fillId="0" borderId="37" xfId="0" applyFont="1" applyBorder="1" applyAlignment="1">
      <alignment horizontal="left"/>
    </xf>
    <xf numFmtId="9" fontId="0" fillId="0" borderId="0" xfId="0" applyNumberFormat="1"/>
    <xf numFmtId="0" fontId="8" fillId="0" borderId="6" xfId="0" applyFont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0" fillId="0" borderId="0" xfId="0" applyFill="1"/>
    <xf numFmtId="0" fontId="9" fillId="0" borderId="0" xfId="0" applyFont="1" applyFill="1" applyBorder="1" applyAlignment="1">
      <alignment wrapText="1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0" fillId="0" borderId="0" xfId="0" applyAlignment="1">
      <alignment wrapText="1"/>
    </xf>
    <xf numFmtId="3" fontId="3" fillId="0" borderId="45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2" borderId="3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3" fontId="3" fillId="0" borderId="42" xfId="0" applyNumberFormat="1" applyFont="1" applyFill="1" applyBorder="1" applyAlignment="1">
      <alignment vertical="center"/>
    </xf>
    <xf numFmtId="3" fontId="3" fillId="0" borderId="43" xfId="0" applyNumberFormat="1" applyFont="1" applyFill="1" applyBorder="1" applyAlignment="1">
      <alignment vertical="center"/>
    </xf>
    <xf numFmtId="0" fontId="2" fillId="0" borderId="25" xfId="0" applyFont="1" applyBorder="1" applyAlignment="1">
      <alignment wrapText="1"/>
    </xf>
    <xf numFmtId="0" fontId="2" fillId="0" borderId="30" xfId="0" applyFont="1" applyFill="1" applyBorder="1" applyAlignment="1">
      <alignment horizontal="center"/>
    </xf>
    <xf numFmtId="3" fontId="2" fillId="0" borderId="30" xfId="0" applyNumberFormat="1" applyFont="1" applyBorder="1"/>
    <xf numFmtId="0" fontId="2" fillId="0" borderId="6" xfId="0" applyFont="1" applyBorder="1"/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2" fillId="0" borderId="4" xfId="0" applyFont="1" applyBorder="1" applyAlignment="1">
      <alignment wrapText="1"/>
    </xf>
    <xf numFmtId="3" fontId="2" fillId="0" borderId="34" xfId="0" applyNumberFormat="1" applyFont="1" applyBorder="1"/>
    <xf numFmtId="3" fontId="2" fillId="0" borderId="31" xfId="0" applyNumberFormat="1" applyFont="1" applyBorder="1"/>
    <xf numFmtId="0" fontId="2" fillId="0" borderId="25" xfId="0" applyFont="1" applyBorder="1"/>
    <xf numFmtId="0" fontId="2" fillId="0" borderId="30" xfId="0" applyFont="1" applyBorder="1" applyAlignment="1">
      <alignment horizontal="center"/>
    </xf>
    <xf numFmtId="2" fontId="2" fillId="0" borderId="25" xfId="0" applyNumberFormat="1" applyFont="1" applyBorder="1" applyAlignment="1">
      <alignment wrapText="1"/>
    </xf>
    <xf numFmtId="2" fontId="2" fillId="0" borderId="31" xfId="0" applyNumberFormat="1" applyFont="1" applyBorder="1" applyAlignment="1">
      <alignment horizontal="center" wrapText="1"/>
    </xf>
    <xf numFmtId="3" fontId="2" fillId="0" borderId="36" xfId="0" applyNumberFormat="1" applyFont="1" applyBorder="1"/>
    <xf numFmtId="2" fontId="2" fillId="0" borderId="30" xfId="0" applyNumberFormat="1" applyFont="1" applyBorder="1" applyAlignment="1">
      <alignment horizontal="center" wrapText="1"/>
    </xf>
    <xf numFmtId="2" fontId="2" fillId="0" borderId="35" xfId="0" applyNumberFormat="1" applyFont="1" applyBorder="1" applyAlignment="1">
      <alignment wrapText="1"/>
    </xf>
    <xf numFmtId="3" fontId="2" fillId="0" borderId="36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wrapText="1"/>
    </xf>
    <xf numFmtId="3" fontId="2" fillId="0" borderId="36" xfId="0" applyNumberFormat="1" applyFont="1" applyBorder="1" applyAlignment="1">
      <alignment horizontal="center" wrapText="1"/>
    </xf>
    <xf numFmtId="2" fontId="2" fillId="0" borderId="40" xfId="0" applyNumberFormat="1" applyFont="1" applyBorder="1" applyAlignment="1">
      <alignment wrapText="1"/>
    </xf>
    <xf numFmtId="3" fontId="2" fillId="0" borderId="30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29" xfId="0" applyFont="1" applyFill="1" applyBorder="1" applyAlignment="1">
      <alignment horizontal="center" vertical="center"/>
    </xf>
    <xf numFmtId="165" fontId="2" fillId="0" borderId="29" xfId="3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5" fontId="2" fillId="0" borderId="30" xfId="3" applyNumberFormat="1" applyFont="1" applyBorder="1"/>
    <xf numFmtId="0" fontId="2" fillId="0" borderId="30" xfId="0" applyFont="1" applyBorder="1"/>
    <xf numFmtId="0" fontId="2" fillId="0" borderId="2" xfId="0" applyFont="1" applyBorder="1" applyAlignment="1">
      <alignment horizontal="center" vertical="center"/>
    </xf>
    <xf numFmtId="0" fontId="2" fillId="0" borderId="4" xfId="0" applyFont="1" applyBorder="1"/>
    <xf numFmtId="0" fontId="2" fillId="0" borderId="31" xfId="0" applyFont="1" applyFill="1" applyBorder="1" applyAlignment="1">
      <alignment horizontal="center"/>
    </xf>
    <xf numFmtId="0" fontId="2" fillId="0" borderId="31" xfId="0" applyFont="1" applyBorder="1"/>
    <xf numFmtId="0" fontId="11" fillId="0" borderId="30" xfId="0" applyFont="1" applyFill="1" applyBorder="1" applyAlignment="1">
      <alignment horizontal="center" wrapText="1"/>
    </xf>
    <xf numFmtId="0" fontId="2" fillId="0" borderId="0" xfId="0" applyFont="1" applyBorder="1"/>
    <xf numFmtId="3" fontId="11" fillId="0" borderId="30" xfId="0" applyNumberFormat="1" applyFont="1" applyFill="1" applyBorder="1"/>
    <xf numFmtId="0" fontId="2" fillId="0" borderId="25" xfId="0" applyFont="1" applyFill="1" applyBorder="1" applyAlignment="1">
      <alignment wrapText="1"/>
    </xf>
    <xf numFmtId="3" fontId="2" fillId="0" borderId="30" xfId="0" applyNumberFormat="1" applyFont="1" applyFill="1" applyBorder="1"/>
    <xf numFmtId="0" fontId="12" fillId="0" borderId="25" xfId="0" applyFont="1" applyBorder="1" applyAlignment="1">
      <alignment wrapText="1"/>
    </xf>
    <xf numFmtId="0" fontId="12" fillId="0" borderId="30" xfId="0" applyFont="1" applyFill="1" applyBorder="1" applyAlignment="1">
      <alignment horizontal="center" wrapText="1"/>
    </xf>
    <xf numFmtId="3" fontId="12" fillId="0" borderId="30" xfId="0" applyNumberFormat="1" applyFont="1" applyBorder="1"/>
    <xf numFmtId="0" fontId="12" fillId="0" borderId="25" xfId="0" applyFont="1" applyFill="1" applyBorder="1" applyAlignment="1">
      <alignment wrapText="1"/>
    </xf>
    <xf numFmtId="0" fontId="13" fillId="0" borderId="30" xfId="0" applyFont="1" applyFill="1" applyBorder="1" applyAlignment="1">
      <alignment horizontal="center" wrapText="1"/>
    </xf>
    <xf numFmtId="3" fontId="12" fillId="0" borderId="30" xfId="0" applyNumberFormat="1" applyFont="1" applyFill="1" applyBorder="1"/>
    <xf numFmtId="0" fontId="11" fillId="0" borderId="29" xfId="0" applyFont="1" applyFill="1" applyBorder="1" applyAlignment="1">
      <alignment horizontal="center" wrapText="1"/>
    </xf>
    <xf numFmtId="3" fontId="2" fillId="0" borderId="29" xfId="0" applyNumberFormat="1" applyFont="1" applyFill="1" applyBorder="1"/>
    <xf numFmtId="0" fontId="2" fillId="0" borderId="35" xfId="0" applyFont="1" applyBorder="1" applyAlignment="1">
      <alignment wrapText="1"/>
    </xf>
    <xf numFmtId="0" fontId="11" fillId="0" borderId="29" xfId="0" applyFont="1" applyFill="1" applyBorder="1" applyAlignment="1">
      <alignment horizontal="center"/>
    </xf>
    <xf numFmtId="0" fontId="2" fillId="0" borderId="42" xfId="0" applyFont="1" applyBorder="1" applyAlignment="1">
      <alignment wrapText="1"/>
    </xf>
    <xf numFmtId="0" fontId="2" fillId="0" borderId="6" xfId="0" applyFont="1" applyBorder="1" applyAlignment="1">
      <alignment wrapText="1"/>
    </xf>
    <xf numFmtId="165" fontId="2" fillId="0" borderId="29" xfId="3" applyNumberFormat="1" applyFont="1" applyBorder="1"/>
    <xf numFmtId="0" fontId="2" fillId="0" borderId="25" xfId="0" applyFont="1" applyBorder="1" applyAlignment="1">
      <alignment vertical="center" wrapText="1"/>
    </xf>
    <xf numFmtId="0" fontId="2" fillId="0" borderId="30" xfId="0" applyFont="1" applyFill="1" applyBorder="1" applyAlignment="1">
      <alignment horizontal="center" vertical="center"/>
    </xf>
    <xf numFmtId="165" fontId="2" fillId="0" borderId="30" xfId="3" applyNumberFormat="1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31" xfId="0" applyFont="1" applyFill="1" applyBorder="1" applyAlignment="1">
      <alignment horizontal="center" vertical="center"/>
    </xf>
    <xf numFmtId="165" fontId="2" fillId="0" borderId="31" xfId="3" applyNumberFormat="1" applyFont="1" applyBorder="1" applyAlignment="1">
      <alignment vertical="center"/>
    </xf>
    <xf numFmtId="0" fontId="2" fillId="0" borderId="31" xfId="0" applyFont="1" applyFill="1" applyBorder="1" applyAlignment="1">
      <alignment horizontal="center" vertical="center" wrapText="1"/>
    </xf>
    <xf numFmtId="3" fontId="2" fillId="0" borderId="31" xfId="0" applyNumberFormat="1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0" fontId="2" fillId="0" borderId="29" xfId="0" applyFont="1" applyFill="1" applyBorder="1" applyAlignment="1">
      <alignment horizontal="center" wrapText="1"/>
    </xf>
    <xf numFmtId="3" fontId="2" fillId="0" borderId="29" xfId="0" applyNumberFormat="1" applyFont="1" applyBorder="1" applyAlignment="1">
      <alignment wrapText="1"/>
    </xf>
    <xf numFmtId="165" fontId="2" fillId="0" borderId="29" xfId="3" applyNumberFormat="1" applyFont="1" applyBorder="1" applyAlignment="1">
      <alignment wrapText="1"/>
    </xf>
    <xf numFmtId="0" fontId="2" fillId="0" borderId="43" xfId="0" applyFont="1" applyBorder="1" applyAlignment="1">
      <alignment wrapText="1"/>
    </xf>
    <xf numFmtId="0" fontId="2" fillId="0" borderId="42" xfId="0" applyFont="1" applyBorder="1" applyAlignment="1">
      <alignment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2" borderId="14" xfId="0" applyFont="1" applyFill="1" applyBorder="1" applyAlignment="1"/>
    <xf numFmtId="0" fontId="0" fillId="0" borderId="15" xfId="0" applyBorder="1" applyAlignment="1"/>
    <xf numFmtId="0" fontId="0" fillId="2" borderId="11" xfId="0" applyFill="1" applyBorder="1" applyAlignment="1"/>
    <xf numFmtId="0" fontId="0" fillId="2" borderId="12" xfId="0" applyFill="1" applyBorder="1" applyAlignment="1"/>
    <xf numFmtId="0" fontId="2" fillId="0" borderId="23" xfId="0" applyFont="1" applyBorder="1" applyAlignment="1"/>
    <xf numFmtId="0" fontId="8" fillId="0" borderId="26" xfId="0" applyFont="1" applyBorder="1" applyAlignment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1" xfId="0" applyFont="1" applyFill="1" applyBorder="1" applyAlignment="1"/>
    <xf numFmtId="0" fontId="2" fillId="2" borderId="32" xfId="0" applyFont="1" applyFill="1" applyBorder="1" applyAlignment="1"/>
    <xf numFmtId="0" fontId="2" fillId="2" borderId="22" xfId="0" applyFont="1" applyFill="1" applyBorder="1" applyAlignment="1"/>
    <xf numFmtId="0" fontId="2" fillId="2" borderId="33" xfId="0" applyFont="1" applyFill="1" applyBorder="1" applyAlignment="1"/>
    <xf numFmtId="3" fontId="2" fillId="0" borderId="39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2" fillId="0" borderId="26" xfId="0" applyFont="1" applyBorder="1" applyAlignment="1"/>
    <xf numFmtId="0" fontId="5" fillId="0" borderId="27" xfId="0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1" xfId="0" applyFont="1" applyFill="1" applyBorder="1" applyAlignment="1"/>
    <xf numFmtId="0" fontId="7" fillId="2" borderId="32" xfId="0" applyFont="1" applyFill="1" applyBorder="1" applyAlignment="1"/>
    <xf numFmtId="0" fontId="7" fillId="2" borderId="22" xfId="0" applyFont="1" applyFill="1" applyBorder="1" applyAlignment="1"/>
    <xf numFmtId="0" fontId="7" fillId="2" borderId="33" xfId="0" applyFont="1" applyFill="1" applyBorder="1" applyAlignment="1"/>
    <xf numFmtId="0" fontId="0" fillId="0" borderId="0" xfId="0" applyAlignment="1">
      <alignment horizontal="left" wrapText="1"/>
    </xf>
    <xf numFmtId="0" fontId="2" fillId="0" borderId="6" xfId="0" applyFont="1" applyBorder="1" applyAlignment="1"/>
    <xf numFmtId="0" fontId="8" fillId="0" borderId="35" xfId="0" applyFont="1" applyBorder="1" applyAlignment="1"/>
  </cellXfs>
  <cellStyles count="6">
    <cellStyle name="Komma" xfId="3" builtinId="3"/>
    <cellStyle name="Komma 2" xfId="2"/>
    <cellStyle name="Komma 2 2" xfId="4"/>
    <cellStyle name="Komma 3" xfId="5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view="pageLayout" zoomScaleNormal="100" workbookViewId="0">
      <selection activeCell="A2" sqref="A2:F2"/>
    </sheetView>
  </sheetViews>
  <sheetFormatPr defaultRowHeight="15" x14ac:dyDescent="0.25"/>
  <cols>
    <col min="1" max="1" width="48.5703125" customWidth="1"/>
    <col min="3" max="6" width="15.5703125" customWidth="1"/>
  </cols>
  <sheetData>
    <row r="1" spans="1:6" ht="15.75" thickBot="1" x14ac:dyDescent="0.35"/>
    <row r="2" spans="1:6" ht="41.1" customHeight="1" thickBot="1" x14ac:dyDescent="0.3">
      <c r="A2" s="122" t="s">
        <v>239</v>
      </c>
      <c r="B2" s="123"/>
      <c r="C2" s="123"/>
      <c r="D2" s="123"/>
      <c r="E2" s="123"/>
      <c r="F2" s="124"/>
    </row>
    <row r="3" spans="1:6" ht="24.75" customHeight="1" thickBot="1" x14ac:dyDescent="0.3">
      <c r="A3" s="128" t="s">
        <v>5</v>
      </c>
      <c r="B3" s="130"/>
      <c r="C3" s="125" t="s">
        <v>4</v>
      </c>
      <c r="D3" s="126"/>
      <c r="E3" s="126"/>
      <c r="F3" s="127"/>
    </row>
    <row r="4" spans="1:6" ht="41.1" customHeight="1" thickBot="1" x14ac:dyDescent="0.4">
      <c r="A4" s="129"/>
      <c r="B4" s="131"/>
      <c r="C4" s="39">
        <v>2015</v>
      </c>
      <c r="D4" s="39">
        <v>2016</v>
      </c>
      <c r="E4" s="39">
        <v>2017</v>
      </c>
      <c r="F4" s="40">
        <v>2018</v>
      </c>
    </row>
    <row r="5" spans="1:6" ht="41.85" customHeight="1" x14ac:dyDescent="0.25">
      <c r="A5" s="41" t="s">
        <v>6</v>
      </c>
      <c r="B5" s="35"/>
      <c r="C5" s="46">
        <f>+ØK!D22</f>
        <v>884000</v>
      </c>
      <c r="D5" s="46">
        <f>+ØK!E22</f>
        <v>884000</v>
      </c>
      <c r="E5" s="46">
        <f>+ØK!F22</f>
        <v>884000</v>
      </c>
      <c r="F5" s="33">
        <f>+ØK!G22</f>
        <v>884000</v>
      </c>
    </row>
    <row r="6" spans="1:6" ht="41.85" customHeight="1" x14ac:dyDescent="0.3">
      <c r="A6" s="42" t="s">
        <v>7</v>
      </c>
      <c r="B6" s="36"/>
      <c r="C6" s="47">
        <f>+'P&amp;T'!D17</f>
        <v>100000</v>
      </c>
      <c r="D6" s="47">
        <f>+'P&amp;T'!E17</f>
        <v>470000</v>
      </c>
      <c r="E6" s="47">
        <f>+'P&amp;T'!F17</f>
        <v>540000</v>
      </c>
      <c r="F6" s="52">
        <f>+'P&amp;T'!G17</f>
        <v>610000</v>
      </c>
    </row>
    <row r="7" spans="1:6" ht="32.1" customHeight="1" x14ac:dyDescent="0.25">
      <c r="A7" s="43" t="s">
        <v>8</v>
      </c>
      <c r="B7" s="36"/>
      <c r="C7" s="47">
        <f>'B&amp;U'!D23</f>
        <v>1700000</v>
      </c>
      <c r="D7" s="47">
        <f>'B&amp;U'!E23</f>
        <v>1500000</v>
      </c>
      <c r="E7" s="47">
        <f>'B&amp;U'!F23</f>
        <v>1500000</v>
      </c>
      <c r="F7" s="52">
        <f>'B&amp;U'!G23</f>
        <v>750000</v>
      </c>
    </row>
    <row r="8" spans="1:6" ht="32.1" customHeight="1" x14ac:dyDescent="0.3">
      <c r="A8" s="43" t="s">
        <v>9</v>
      </c>
      <c r="B8" s="36"/>
      <c r="C8" s="47">
        <f>+'K&amp;F'!D26</f>
        <v>800000</v>
      </c>
      <c r="D8" s="47">
        <f>+'K&amp;F'!E26</f>
        <v>900000</v>
      </c>
      <c r="E8" s="47">
        <f>+'K&amp;F'!F26</f>
        <v>1000000</v>
      </c>
      <c r="F8" s="52">
        <f>+'K&amp;F'!G26</f>
        <v>500000</v>
      </c>
    </row>
    <row r="9" spans="1:6" ht="32.1" customHeight="1" x14ac:dyDescent="0.3">
      <c r="A9" s="44" t="s">
        <v>10</v>
      </c>
      <c r="B9" s="37"/>
      <c r="C9" s="48">
        <f>+'S&amp;S'!D19</f>
        <v>2180000</v>
      </c>
      <c r="D9" s="48">
        <f>+'S&amp;S'!E19</f>
        <v>2180000</v>
      </c>
      <c r="E9" s="48">
        <f>+'S&amp;S'!F19</f>
        <v>2180000</v>
      </c>
      <c r="F9" s="53">
        <f>+'S&amp;S'!G19</f>
        <v>2180000</v>
      </c>
    </row>
    <row r="10" spans="1:6" ht="32.1" customHeight="1" thickBot="1" x14ac:dyDescent="0.35">
      <c r="A10" s="44" t="s">
        <v>11</v>
      </c>
      <c r="B10" s="37"/>
      <c r="C10" s="48">
        <f>+'A&amp;I'!D15</f>
        <v>300000</v>
      </c>
      <c r="D10" s="48">
        <f>+'A&amp;I'!E15</f>
        <v>-200000</v>
      </c>
      <c r="E10" s="48">
        <f>+'A&amp;I'!F15</f>
        <v>-200000</v>
      </c>
      <c r="F10" s="53">
        <f>+'A&amp;I'!G15</f>
        <v>-950000</v>
      </c>
    </row>
    <row r="11" spans="1:6" ht="32.1" customHeight="1" thickBot="1" x14ac:dyDescent="0.35">
      <c r="A11" s="45" t="s">
        <v>12</v>
      </c>
      <c r="B11" s="38"/>
      <c r="C11" s="49">
        <f>SUM(C5:C10)</f>
        <v>5964000</v>
      </c>
      <c r="D11" s="49">
        <f t="shared" ref="D11:F11" si="0">SUM(D5:D10)</f>
        <v>5734000</v>
      </c>
      <c r="E11" s="49">
        <f t="shared" si="0"/>
        <v>5904000</v>
      </c>
      <c r="F11" s="50">
        <f t="shared" si="0"/>
        <v>3974000</v>
      </c>
    </row>
  </sheetData>
  <mergeCells count="4">
    <mergeCell ref="A2:F2"/>
    <mergeCell ref="C3:F3"/>
    <mergeCell ref="A3:A4"/>
    <mergeCell ref="B3:B4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&amp;L17. september 2014/Dok. nr. 118630-14&amp;Csag nr. 13 - 16120&amp;R&amp;P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Normal="100" workbookViewId="0">
      <pane ySplit="4" topLeftCell="A5" activePane="bottomLeft" state="frozen"/>
      <selection activeCell="A14" sqref="A14"/>
      <selection pane="bottomLeft" activeCell="A5" sqref="A5"/>
    </sheetView>
  </sheetViews>
  <sheetFormatPr defaultColWidth="8.5703125" defaultRowHeight="15" x14ac:dyDescent="0.25"/>
  <cols>
    <col min="2" max="2" width="37.42578125" customWidth="1"/>
    <col min="3" max="7" width="15" customWidth="1"/>
    <col min="8" max="8" width="10.28515625" customWidth="1"/>
  </cols>
  <sheetData>
    <row r="1" spans="1:8" ht="12" customHeight="1" thickBot="1" x14ac:dyDescent="0.35"/>
    <row r="2" spans="1:8" ht="39" customHeight="1" thickBot="1" x14ac:dyDescent="0.3">
      <c r="A2" s="134" t="s">
        <v>239</v>
      </c>
      <c r="B2" s="135"/>
      <c r="C2" s="135"/>
      <c r="D2" s="135"/>
      <c r="E2" s="135"/>
      <c r="F2" s="135"/>
      <c r="G2" s="136"/>
    </row>
    <row r="3" spans="1:8" ht="25.35" customHeight="1" thickBot="1" x14ac:dyDescent="0.3">
      <c r="A3" s="141" t="s">
        <v>6</v>
      </c>
      <c r="B3" s="142"/>
      <c r="C3" s="139" t="s">
        <v>15</v>
      </c>
      <c r="D3" s="137" t="s">
        <v>13</v>
      </c>
      <c r="E3" s="138"/>
      <c r="F3" s="138"/>
      <c r="G3" s="138"/>
    </row>
    <row r="4" spans="1:8" ht="35.25" thickBot="1" x14ac:dyDescent="0.35">
      <c r="A4" s="143"/>
      <c r="B4" s="144"/>
      <c r="C4" s="140"/>
      <c r="D4" s="1" t="s">
        <v>0</v>
      </c>
      <c r="E4" s="1" t="s">
        <v>1</v>
      </c>
      <c r="F4" s="1" t="s">
        <v>2</v>
      </c>
      <c r="G4" s="1" t="s">
        <v>3</v>
      </c>
    </row>
    <row r="5" spans="1:8" ht="32.1" customHeight="1" x14ac:dyDescent="0.3">
      <c r="A5" s="4" t="s">
        <v>34</v>
      </c>
      <c r="B5" s="54" t="s">
        <v>30</v>
      </c>
      <c r="C5" s="55" t="s">
        <v>33</v>
      </c>
      <c r="D5" s="56">
        <v>80000</v>
      </c>
      <c r="E5" s="56">
        <v>80000</v>
      </c>
      <c r="F5" s="56">
        <v>80000</v>
      </c>
      <c r="G5" s="56">
        <v>80000</v>
      </c>
    </row>
    <row r="6" spans="1:8" ht="22.7" customHeight="1" x14ac:dyDescent="0.3">
      <c r="A6" s="4" t="s">
        <v>35</v>
      </c>
      <c r="B6" s="57" t="s">
        <v>31</v>
      </c>
      <c r="C6" s="58" t="s">
        <v>28</v>
      </c>
      <c r="D6" s="15">
        <v>504000</v>
      </c>
      <c r="E6" s="15">
        <v>504000</v>
      </c>
      <c r="F6" s="15">
        <v>504000</v>
      </c>
      <c r="G6" s="15">
        <v>504000</v>
      </c>
    </row>
    <row r="7" spans="1:8" ht="32.1" customHeight="1" x14ac:dyDescent="0.3">
      <c r="A7" s="4" t="s">
        <v>36</v>
      </c>
      <c r="B7" s="54" t="s">
        <v>32</v>
      </c>
      <c r="C7" s="55" t="s">
        <v>29</v>
      </c>
      <c r="D7" s="56"/>
      <c r="E7" s="56"/>
      <c r="F7" s="56"/>
      <c r="G7" s="56"/>
      <c r="H7" s="7" t="s">
        <v>234</v>
      </c>
    </row>
    <row r="8" spans="1:8" ht="52.5" customHeight="1" x14ac:dyDescent="0.3">
      <c r="A8" s="4" t="s">
        <v>37</v>
      </c>
      <c r="B8" s="54" t="s">
        <v>47</v>
      </c>
      <c r="C8" s="59" t="s">
        <v>145</v>
      </c>
      <c r="D8" s="56">
        <v>700000</v>
      </c>
      <c r="E8" s="56">
        <v>700000</v>
      </c>
      <c r="F8" s="56">
        <v>700000</v>
      </c>
      <c r="G8" s="56">
        <v>700000</v>
      </c>
    </row>
    <row r="9" spans="1:8" ht="36" customHeight="1" x14ac:dyDescent="0.3">
      <c r="A9" s="4" t="s">
        <v>38</v>
      </c>
      <c r="B9" s="54" t="s">
        <v>48</v>
      </c>
      <c r="C9" s="59" t="s">
        <v>49</v>
      </c>
      <c r="D9" s="56">
        <v>-700000</v>
      </c>
      <c r="E9" s="56">
        <v>-700000</v>
      </c>
      <c r="F9" s="56">
        <v>-700000</v>
      </c>
      <c r="G9" s="56">
        <v>-700000</v>
      </c>
    </row>
    <row r="10" spans="1:8" ht="33" customHeight="1" x14ac:dyDescent="0.3">
      <c r="A10" s="4" t="s">
        <v>39</v>
      </c>
      <c r="B10" s="54" t="s">
        <v>218</v>
      </c>
      <c r="C10" s="59" t="s">
        <v>50</v>
      </c>
      <c r="D10" s="145" t="s">
        <v>207</v>
      </c>
      <c r="E10" s="146"/>
      <c r="F10" s="146"/>
      <c r="G10" s="147"/>
    </row>
    <row r="11" spans="1:8" ht="33" customHeight="1" x14ac:dyDescent="0.3">
      <c r="A11" s="4" t="s">
        <v>40</v>
      </c>
      <c r="B11" s="54" t="s">
        <v>43</v>
      </c>
      <c r="C11" s="59" t="s">
        <v>109</v>
      </c>
      <c r="D11" s="56">
        <v>300000</v>
      </c>
      <c r="E11" s="56">
        <v>300000</v>
      </c>
      <c r="F11" s="56">
        <v>300000</v>
      </c>
      <c r="G11" s="56">
        <v>300000</v>
      </c>
    </row>
    <row r="12" spans="1:8" ht="54.4" customHeight="1" x14ac:dyDescent="0.3">
      <c r="A12" s="13" t="s">
        <v>41</v>
      </c>
      <c r="B12" s="60" t="s">
        <v>42</v>
      </c>
      <c r="C12" s="55" t="s">
        <v>110</v>
      </c>
      <c r="D12" s="61"/>
      <c r="E12" s="62"/>
      <c r="F12" s="62"/>
      <c r="G12" s="62"/>
      <c r="H12" s="32" t="s">
        <v>236</v>
      </c>
    </row>
    <row r="13" spans="1:8" ht="22.9" customHeight="1" x14ac:dyDescent="0.3">
      <c r="A13" s="6" t="s">
        <v>55</v>
      </c>
      <c r="B13" s="63" t="s">
        <v>51</v>
      </c>
      <c r="C13" s="64" t="s">
        <v>52</v>
      </c>
      <c r="D13" s="56"/>
      <c r="E13" s="56"/>
      <c r="F13" s="56"/>
      <c r="G13" s="56"/>
    </row>
    <row r="14" spans="1:8" ht="45.6" customHeight="1" x14ac:dyDescent="0.3">
      <c r="A14" s="5" t="s">
        <v>56</v>
      </c>
      <c r="B14" s="65" t="s">
        <v>53</v>
      </c>
      <c r="C14" s="66" t="s">
        <v>54</v>
      </c>
      <c r="D14" s="67"/>
      <c r="E14" s="67"/>
      <c r="F14" s="67"/>
      <c r="G14" s="67"/>
    </row>
    <row r="15" spans="1:8" ht="36" customHeight="1" x14ac:dyDescent="0.3">
      <c r="A15" s="13" t="s">
        <v>63</v>
      </c>
      <c r="B15" s="65" t="s">
        <v>64</v>
      </c>
      <c r="C15" s="68" t="s">
        <v>44</v>
      </c>
      <c r="D15" s="56"/>
      <c r="E15" s="56"/>
      <c r="F15" s="56"/>
      <c r="G15" s="56"/>
    </row>
    <row r="16" spans="1:8" s="11" customFormat="1" ht="60.75" x14ac:dyDescent="0.3">
      <c r="A16" s="29" t="s">
        <v>103</v>
      </c>
      <c r="B16" s="69" t="s">
        <v>104</v>
      </c>
      <c r="C16" s="70" t="s">
        <v>105</v>
      </c>
      <c r="D16" s="67">
        <v>0</v>
      </c>
      <c r="E16" s="67">
        <v>0</v>
      </c>
      <c r="F16" s="67">
        <v>0</v>
      </c>
      <c r="G16" s="67">
        <v>0</v>
      </c>
      <c r="H16" s="34" t="s">
        <v>237</v>
      </c>
    </row>
    <row r="17" spans="1:7" s="11" customFormat="1" ht="36" customHeight="1" x14ac:dyDescent="0.3">
      <c r="A17" s="13" t="s">
        <v>106</v>
      </c>
      <c r="B17" s="69" t="s">
        <v>107</v>
      </c>
      <c r="C17" s="71" t="s">
        <v>108</v>
      </c>
      <c r="D17" s="56"/>
      <c r="E17" s="56"/>
      <c r="F17" s="56"/>
      <c r="G17" s="56"/>
    </row>
    <row r="18" spans="1:7" s="11" customFormat="1" ht="22.9" customHeight="1" x14ac:dyDescent="0.3">
      <c r="A18" s="29" t="s">
        <v>198</v>
      </c>
      <c r="B18" s="72" t="s">
        <v>221</v>
      </c>
      <c r="C18" s="73" t="s">
        <v>205</v>
      </c>
      <c r="D18" s="67"/>
      <c r="E18" s="67"/>
      <c r="F18" s="67"/>
      <c r="G18" s="67"/>
    </row>
    <row r="19" spans="1:7" ht="22.9" customHeight="1" x14ac:dyDescent="0.3">
      <c r="A19" s="13"/>
      <c r="B19" s="74" t="s">
        <v>235</v>
      </c>
      <c r="C19" s="75"/>
      <c r="D19" s="56"/>
      <c r="E19" s="56"/>
      <c r="F19" s="56"/>
      <c r="G19" s="56"/>
    </row>
    <row r="20" spans="1:7" s="11" customFormat="1" ht="22.9" customHeight="1" x14ac:dyDescent="0.3">
      <c r="A20" s="13"/>
      <c r="B20" s="74"/>
      <c r="C20" s="71"/>
      <c r="D20" s="56"/>
      <c r="E20" s="56"/>
      <c r="F20" s="56"/>
      <c r="G20" s="56"/>
    </row>
    <row r="21" spans="1:7" ht="22.9" customHeight="1" thickBot="1" x14ac:dyDescent="0.35">
      <c r="A21" s="30"/>
      <c r="B21" s="69"/>
      <c r="C21" s="73"/>
      <c r="D21" s="67"/>
      <c r="E21" s="67"/>
      <c r="F21" s="67"/>
      <c r="G21" s="67"/>
    </row>
    <row r="22" spans="1:7" ht="26.85" customHeight="1" thickBot="1" x14ac:dyDescent="0.35">
      <c r="A22" s="132" t="s">
        <v>12</v>
      </c>
      <c r="B22" s="133"/>
      <c r="C22" s="10"/>
      <c r="D22" s="3">
        <f>SUM(D5:D21)</f>
        <v>884000</v>
      </c>
      <c r="E22" s="3">
        <f t="shared" ref="E22:G22" si="0">SUM(E5:E21)</f>
        <v>884000</v>
      </c>
      <c r="F22" s="3">
        <f t="shared" si="0"/>
        <v>884000</v>
      </c>
      <c r="G22" s="3">
        <f t="shared" si="0"/>
        <v>884000</v>
      </c>
    </row>
  </sheetData>
  <mergeCells count="6">
    <mergeCell ref="A22:B22"/>
    <mergeCell ref="A2:G2"/>
    <mergeCell ref="D3:G3"/>
    <mergeCell ref="C3:C4"/>
    <mergeCell ref="A3:B4"/>
    <mergeCell ref="D10:G10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&amp;L17. september 2014/Dok. nr. 118630-14&amp;Csag nr. 13 - 16120&amp;R&amp;P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workbookViewId="0">
      <pane ySplit="4" topLeftCell="A5" activePane="bottomLeft" state="frozen"/>
      <selection activeCell="A14" sqref="A14"/>
      <selection pane="bottomLeft" activeCell="A5" sqref="A5"/>
    </sheetView>
  </sheetViews>
  <sheetFormatPr defaultColWidth="8.5703125" defaultRowHeight="15" x14ac:dyDescent="0.25"/>
  <cols>
    <col min="2" max="2" width="34.5703125" customWidth="1"/>
    <col min="3" max="7" width="15" customWidth="1"/>
    <col min="8" max="8" width="11.7109375" customWidth="1"/>
  </cols>
  <sheetData>
    <row r="1" spans="1:8" ht="15.75" thickBot="1" x14ac:dyDescent="0.35"/>
    <row r="2" spans="1:8" ht="39" customHeight="1" thickBot="1" x14ac:dyDescent="0.3">
      <c r="A2" s="134" t="s">
        <v>239</v>
      </c>
      <c r="B2" s="135"/>
      <c r="C2" s="135"/>
      <c r="D2" s="135"/>
      <c r="E2" s="135"/>
      <c r="F2" s="135"/>
      <c r="G2" s="136"/>
    </row>
    <row r="3" spans="1:8" ht="25.35" customHeight="1" thickBot="1" x14ac:dyDescent="0.3">
      <c r="A3" s="152" t="s">
        <v>16</v>
      </c>
      <c r="B3" s="153"/>
      <c r="C3" s="150" t="s">
        <v>15</v>
      </c>
      <c r="D3" s="149" t="s">
        <v>14</v>
      </c>
      <c r="E3" s="138"/>
      <c r="F3" s="138"/>
      <c r="G3" s="138"/>
    </row>
    <row r="4" spans="1:8" ht="35.25" thickBot="1" x14ac:dyDescent="0.35">
      <c r="A4" s="154"/>
      <c r="B4" s="155"/>
      <c r="C4" s="151"/>
      <c r="D4" s="1" t="s">
        <v>0</v>
      </c>
      <c r="E4" s="1" t="s">
        <v>1</v>
      </c>
      <c r="F4" s="1" t="s">
        <v>2</v>
      </c>
      <c r="G4" s="1" t="s">
        <v>3</v>
      </c>
    </row>
    <row r="5" spans="1:8" ht="60" x14ac:dyDescent="0.25">
      <c r="A5" s="76" t="s">
        <v>146</v>
      </c>
      <c r="B5" s="77" t="s">
        <v>111</v>
      </c>
      <c r="C5" s="78" t="s">
        <v>112</v>
      </c>
      <c r="D5" s="79">
        <v>0</v>
      </c>
      <c r="E5" s="79"/>
      <c r="F5" s="79"/>
      <c r="G5" s="79"/>
      <c r="H5" s="7" t="s">
        <v>232</v>
      </c>
    </row>
    <row r="6" spans="1:8" ht="22.9" customHeight="1" x14ac:dyDescent="0.3">
      <c r="A6" s="80" t="s">
        <v>147</v>
      </c>
      <c r="B6" s="54" t="s">
        <v>113</v>
      </c>
      <c r="C6" s="55" t="s">
        <v>114</v>
      </c>
      <c r="D6" s="81"/>
      <c r="E6" s="81">
        <v>250000</v>
      </c>
      <c r="F6" s="81">
        <v>250000</v>
      </c>
      <c r="G6" s="81">
        <v>250000</v>
      </c>
    </row>
    <row r="7" spans="1:8" ht="51.75" x14ac:dyDescent="0.3">
      <c r="A7" s="80" t="s">
        <v>148</v>
      </c>
      <c r="B7" s="54" t="s">
        <v>115</v>
      </c>
      <c r="C7" s="55" t="s">
        <v>116</v>
      </c>
      <c r="D7" s="81">
        <v>100000</v>
      </c>
      <c r="E7" s="81">
        <v>220000</v>
      </c>
      <c r="F7" s="81">
        <v>290000</v>
      </c>
      <c r="G7" s="81">
        <v>360000</v>
      </c>
    </row>
    <row r="8" spans="1:8" ht="34.5" x14ac:dyDescent="0.3">
      <c r="A8" s="80" t="s">
        <v>149</v>
      </c>
      <c r="B8" s="54" t="s">
        <v>117</v>
      </c>
      <c r="C8" s="55" t="s">
        <v>118</v>
      </c>
      <c r="D8" s="81"/>
      <c r="E8" s="81"/>
      <c r="F8" s="81"/>
      <c r="G8" s="81"/>
    </row>
    <row r="9" spans="1:8" ht="34.5" x14ac:dyDescent="0.3">
      <c r="A9" s="80" t="s">
        <v>150</v>
      </c>
      <c r="B9" s="54" t="s">
        <v>119</v>
      </c>
      <c r="C9" s="55" t="s">
        <v>120</v>
      </c>
      <c r="D9" s="81"/>
      <c r="E9" s="81"/>
      <c r="F9" s="81"/>
      <c r="G9" s="81"/>
    </row>
    <row r="10" spans="1:8" ht="22.9" customHeight="1" x14ac:dyDescent="0.3">
      <c r="A10" s="80" t="s">
        <v>151</v>
      </c>
      <c r="B10" s="54" t="s">
        <v>121</v>
      </c>
      <c r="C10" s="55" t="s">
        <v>122</v>
      </c>
      <c r="D10" s="81"/>
      <c r="E10" s="81">
        <v>0</v>
      </c>
      <c r="F10" s="81">
        <v>0</v>
      </c>
      <c r="G10" s="81">
        <v>0</v>
      </c>
    </row>
    <row r="11" spans="1:8" ht="20.100000000000001" customHeight="1" x14ac:dyDescent="0.3">
      <c r="A11" s="80"/>
      <c r="B11" s="63"/>
      <c r="C11" s="55"/>
      <c r="D11" s="82"/>
      <c r="E11" s="82"/>
      <c r="F11" s="82"/>
      <c r="G11" s="82"/>
    </row>
    <row r="12" spans="1:8" ht="20.100000000000001" customHeight="1" x14ac:dyDescent="0.3">
      <c r="A12" s="80"/>
      <c r="B12" s="63"/>
      <c r="C12" s="55"/>
      <c r="D12" s="82"/>
      <c r="E12" s="82"/>
      <c r="F12" s="82"/>
      <c r="G12" s="82"/>
    </row>
    <row r="13" spans="1:8" ht="20.100000000000001" customHeight="1" x14ac:dyDescent="0.3">
      <c r="A13" s="80"/>
      <c r="B13" s="63"/>
      <c r="C13" s="55"/>
      <c r="D13" s="82"/>
      <c r="E13" s="82"/>
      <c r="F13" s="82"/>
      <c r="G13" s="82"/>
    </row>
    <row r="14" spans="1:8" ht="20.100000000000001" customHeight="1" x14ac:dyDescent="0.3">
      <c r="A14" s="80"/>
      <c r="B14" s="63"/>
      <c r="C14" s="55"/>
      <c r="D14" s="82"/>
      <c r="E14" s="82"/>
      <c r="F14" s="82"/>
      <c r="G14" s="82"/>
    </row>
    <row r="15" spans="1:8" ht="20.100000000000001" customHeight="1" x14ac:dyDescent="0.3">
      <c r="A15" s="80"/>
      <c r="B15" s="63"/>
      <c r="C15" s="55"/>
      <c r="D15" s="82"/>
      <c r="E15" s="82"/>
      <c r="F15" s="82"/>
      <c r="G15" s="82"/>
    </row>
    <row r="16" spans="1:8" ht="20.100000000000001" customHeight="1" thickBot="1" x14ac:dyDescent="0.35">
      <c r="A16" s="83"/>
      <c r="B16" s="84"/>
      <c r="C16" s="85"/>
      <c r="D16" s="86"/>
      <c r="E16" s="86"/>
      <c r="F16" s="86"/>
      <c r="G16" s="86"/>
    </row>
    <row r="17" spans="1:7" ht="26.85" customHeight="1" x14ac:dyDescent="0.3">
      <c r="A17" s="132" t="s">
        <v>12</v>
      </c>
      <c r="B17" s="148"/>
      <c r="C17" s="2"/>
      <c r="D17" s="3">
        <f t="shared" ref="D17:G17" si="0">SUM(D5:D16)</f>
        <v>100000</v>
      </c>
      <c r="E17" s="3">
        <f t="shared" si="0"/>
        <v>470000</v>
      </c>
      <c r="F17" s="3">
        <f t="shared" si="0"/>
        <v>540000</v>
      </c>
      <c r="G17" s="3">
        <f t="shared" si="0"/>
        <v>610000</v>
      </c>
    </row>
  </sheetData>
  <mergeCells count="5">
    <mergeCell ref="A17:B17"/>
    <mergeCell ref="A2:G2"/>
    <mergeCell ref="D3:G3"/>
    <mergeCell ref="C3:C4"/>
    <mergeCell ref="A3:B4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&amp;L17. september 2014/Dok. nr. 118630-14&amp;Csag nr. 13 - 16120&amp;R&amp;P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zoomScaleNormal="100" workbookViewId="0">
      <pane ySplit="4" topLeftCell="A5" activePane="bottomLeft" state="frozen"/>
      <selection activeCell="A14" sqref="A14"/>
      <selection pane="bottomLeft" activeCell="A14" sqref="A14"/>
    </sheetView>
  </sheetViews>
  <sheetFormatPr defaultColWidth="8.5703125" defaultRowHeight="15" x14ac:dyDescent="0.25"/>
  <cols>
    <col min="2" max="2" width="34.5703125" customWidth="1"/>
    <col min="3" max="7" width="15" customWidth="1"/>
    <col min="8" max="8" width="9.28515625" customWidth="1"/>
  </cols>
  <sheetData>
    <row r="1" spans="1:9" ht="15.75" thickBot="1" x14ac:dyDescent="0.3">
      <c r="A1" s="11"/>
      <c r="B1" s="11"/>
      <c r="C1" s="11"/>
      <c r="D1" s="11"/>
      <c r="E1" s="11"/>
      <c r="F1" s="11"/>
      <c r="G1" s="11"/>
    </row>
    <row r="2" spans="1:9" ht="39" customHeight="1" thickBot="1" x14ac:dyDescent="0.3">
      <c r="A2" s="134" t="s">
        <v>239</v>
      </c>
      <c r="B2" s="135"/>
      <c r="C2" s="135"/>
      <c r="D2" s="135"/>
      <c r="E2" s="135"/>
      <c r="F2" s="135"/>
      <c r="G2" s="136"/>
    </row>
    <row r="3" spans="1:9" ht="25.35" customHeight="1" thickBot="1" x14ac:dyDescent="0.3">
      <c r="A3" s="152" t="s">
        <v>8</v>
      </c>
      <c r="B3" s="153"/>
      <c r="C3" s="150" t="s">
        <v>15</v>
      </c>
      <c r="D3" s="149" t="s">
        <v>14</v>
      </c>
      <c r="E3" s="138"/>
      <c r="F3" s="138"/>
      <c r="G3" s="138"/>
    </row>
    <row r="4" spans="1:9" ht="35.25" thickBot="1" x14ac:dyDescent="0.35">
      <c r="A4" s="154"/>
      <c r="B4" s="155"/>
      <c r="C4" s="151"/>
      <c r="D4" s="12" t="s">
        <v>0</v>
      </c>
      <c r="E4" s="12" t="s">
        <v>1</v>
      </c>
      <c r="F4" s="12" t="s">
        <v>2</v>
      </c>
      <c r="G4" s="12" t="s">
        <v>3</v>
      </c>
    </row>
    <row r="5" spans="1:9" ht="20.100000000000001" customHeight="1" x14ac:dyDescent="0.3">
      <c r="A5" s="19" t="s">
        <v>123</v>
      </c>
      <c r="B5" s="16"/>
      <c r="C5" s="17"/>
      <c r="D5" s="18"/>
      <c r="E5" s="18"/>
      <c r="F5" s="18"/>
      <c r="G5" s="18"/>
    </row>
    <row r="6" spans="1:9" ht="23.1" customHeight="1" x14ac:dyDescent="0.3">
      <c r="A6" s="13" t="s">
        <v>152</v>
      </c>
      <c r="B6" s="63" t="s">
        <v>124</v>
      </c>
      <c r="C6" s="55" t="s">
        <v>125</v>
      </c>
      <c r="D6" s="56"/>
      <c r="E6" s="56">
        <v>0</v>
      </c>
      <c r="F6" s="56">
        <v>0</v>
      </c>
      <c r="G6" s="56">
        <v>0</v>
      </c>
    </row>
    <row r="7" spans="1:9" ht="77.849999999999994" customHeight="1" x14ac:dyDescent="0.3">
      <c r="A7" s="13" t="s">
        <v>153</v>
      </c>
      <c r="B7" s="54" t="s">
        <v>222</v>
      </c>
      <c r="C7" s="87" t="s">
        <v>126</v>
      </c>
      <c r="D7" s="56"/>
      <c r="E7" s="56"/>
      <c r="F7" s="56"/>
      <c r="G7" s="56"/>
    </row>
    <row r="8" spans="1:9" ht="23.1" customHeight="1" x14ac:dyDescent="0.3">
      <c r="A8" s="13" t="s">
        <v>224</v>
      </c>
      <c r="B8" s="54" t="s">
        <v>223</v>
      </c>
      <c r="C8" s="55"/>
      <c r="D8" s="56"/>
      <c r="E8" s="56"/>
      <c r="F8" s="56"/>
      <c r="G8" s="56"/>
    </row>
    <row r="9" spans="1:9" ht="23.1" customHeight="1" x14ac:dyDescent="0.3">
      <c r="A9" s="19" t="s">
        <v>127</v>
      </c>
      <c r="B9" s="88"/>
      <c r="C9" s="88"/>
      <c r="D9" s="56"/>
      <c r="E9" s="56"/>
      <c r="F9" s="56"/>
      <c r="G9" s="56"/>
    </row>
    <row r="10" spans="1:9" ht="23.1" customHeight="1" x14ac:dyDescent="0.3">
      <c r="A10" s="13" t="s">
        <v>154</v>
      </c>
      <c r="B10" s="54" t="s">
        <v>128</v>
      </c>
      <c r="C10" s="55" t="s">
        <v>129</v>
      </c>
      <c r="D10" s="56"/>
      <c r="E10" s="56"/>
      <c r="F10" s="56"/>
      <c r="G10" s="56"/>
    </row>
    <row r="11" spans="1:9" ht="23.1" customHeight="1" x14ac:dyDescent="0.3">
      <c r="A11" s="13" t="s">
        <v>155</v>
      </c>
      <c r="B11" s="54" t="s">
        <v>130</v>
      </c>
      <c r="C11" s="59" t="s">
        <v>131</v>
      </c>
      <c r="D11" s="89"/>
      <c r="E11" s="89"/>
      <c r="F11" s="89"/>
      <c r="G11" s="89"/>
    </row>
    <row r="12" spans="1:9" ht="60.75" x14ac:dyDescent="0.3">
      <c r="A12" s="13" t="s">
        <v>156</v>
      </c>
      <c r="B12" s="90" t="s">
        <v>225</v>
      </c>
      <c r="C12" s="55" t="s">
        <v>132</v>
      </c>
      <c r="D12" s="56"/>
      <c r="E12" s="56"/>
      <c r="F12" s="56"/>
      <c r="G12" s="56"/>
      <c r="H12" s="51" t="s">
        <v>238</v>
      </c>
      <c r="I12" s="11"/>
    </row>
    <row r="13" spans="1:9" ht="34.5" x14ac:dyDescent="0.3">
      <c r="A13" s="13" t="s">
        <v>157</v>
      </c>
      <c r="B13" s="54" t="s">
        <v>133</v>
      </c>
      <c r="C13" s="59" t="s">
        <v>134</v>
      </c>
      <c r="D13" s="91"/>
      <c r="E13" s="91"/>
      <c r="F13" s="91"/>
      <c r="G13" s="91"/>
      <c r="H13" s="11"/>
      <c r="I13" s="11"/>
    </row>
    <row r="14" spans="1:9" ht="23.1" customHeight="1" x14ac:dyDescent="0.3">
      <c r="A14" s="13" t="s">
        <v>158</v>
      </c>
      <c r="B14" s="54" t="s">
        <v>135</v>
      </c>
      <c r="C14" s="55" t="s">
        <v>136</v>
      </c>
      <c r="D14" s="91"/>
      <c r="E14" s="91"/>
      <c r="F14" s="91"/>
      <c r="G14" s="91"/>
      <c r="H14" s="11"/>
      <c r="I14" s="20"/>
    </row>
    <row r="15" spans="1:9" ht="51.75" x14ac:dyDescent="0.3">
      <c r="A15" s="13" t="s">
        <v>159</v>
      </c>
      <c r="B15" s="92" t="s">
        <v>137</v>
      </c>
      <c r="C15" s="93" t="s">
        <v>208</v>
      </c>
      <c r="D15" s="94">
        <v>500000</v>
      </c>
      <c r="E15" s="94">
        <v>0</v>
      </c>
      <c r="F15" s="94">
        <v>0</v>
      </c>
      <c r="G15" s="94">
        <v>0</v>
      </c>
      <c r="H15" s="11"/>
      <c r="I15" s="11"/>
    </row>
    <row r="16" spans="1:9" ht="53.25" customHeight="1" x14ac:dyDescent="0.3">
      <c r="A16" s="13" t="s">
        <v>160</v>
      </c>
      <c r="B16" s="95" t="s">
        <v>138</v>
      </c>
      <c r="C16" s="96" t="s">
        <v>210</v>
      </c>
      <c r="D16" s="97">
        <v>250000</v>
      </c>
      <c r="E16" s="97">
        <v>250000</v>
      </c>
      <c r="F16" s="97">
        <v>250000</v>
      </c>
      <c r="G16" s="97">
        <v>250000</v>
      </c>
      <c r="H16" s="23"/>
      <c r="I16" s="23"/>
    </row>
    <row r="17" spans="1:9" ht="34.5" x14ac:dyDescent="0.3">
      <c r="A17" s="13" t="s">
        <v>161</v>
      </c>
      <c r="B17" s="54" t="s">
        <v>139</v>
      </c>
      <c r="C17" s="87" t="s">
        <v>209</v>
      </c>
      <c r="D17" s="91"/>
      <c r="E17" s="91"/>
      <c r="F17" s="91"/>
      <c r="G17" s="91"/>
      <c r="H17" s="11"/>
      <c r="I17" s="11"/>
    </row>
    <row r="18" spans="1:9" ht="51.75" x14ac:dyDescent="0.3">
      <c r="A18" s="13" t="s">
        <v>162</v>
      </c>
      <c r="B18" s="54" t="s">
        <v>226</v>
      </c>
      <c r="C18" s="98" t="s">
        <v>215</v>
      </c>
      <c r="D18" s="99">
        <v>200000</v>
      </c>
      <c r="E18" s="99">
        <v>500000</v>
      </c>
      <c r="F18" s="99">
        <v>500000</v>
      </c>
      <c r="G18" s="99">
        <v>500000</v>
      </c>
      <c r="H18" s="11"/>
      <c r="I18" s="11"/>
    </row>
    <row r="19" spans="1:9" s="11" customFormat="1" ht="34.5" x14ac:dyDescent="0.3">
      <c r="A19" s="13" t="s">
        <v>199</v>
      </c>
      <c r="B19" s="100" t="s">
        <v>200</v>
      </c>
      <c r="C19" s="101" t="s">
        <v>201</v>
      </c>
      <c r="D19" s="99">
        <v>750000</v>
      </c>
      <c r="E19" s="99">
        <v>750000</v>
      </c>
      <c r="F19" s="99">
        <v>750000</v>
      </c>
      <c r="G19" s="99"/>
    </row>
    <row r="20" spans="1:9" s="11" customFormat="1" ht="23.1" customHeight="1" x14ac:dyDescent="0.3">
      <c r="A20" s="21"/>
      <c r="B20" s="102"/>
      <c r="C20" s="101"/>
      <c r="D20" s="99"/>
      <c r="E20" s="99"/>
      <c r="F20" s="99"/>
      <c r="G20" s="99"/>
    </row>
    <row r="21" spans="1:9" s="11" customFormat="1" ht="23.1" customHeight="1" x14ac:dyDescent="0.3">
      <c r="A21" s="21"/>
      <c r="B21" s="102"/>
      <c r="C21" s="101"/>
      <c r="D21" s="99"/>
      <c r="E21" s="99"/>
      <c r="F21" s="99"/>
      <c r="G21" s="99"/>
    </row>
    <row r="22" spans="1:9" ht="23.1" customHeight="1" x14ac:dyDescent="0.3">
      <c r="A22" s="21"/>
      <c r="B22" s="102"/>
      <c r="C22" s="101"/>
      <c r="D22" s="99"/>
      <c r="E22" s="99"/>
      <c r="F22" s="99"/>
      <c r="G22" s="99"/>
      <c r="H22" s="11"/>
      <c r="I22" s="11"/>
    </row>
    <row r="23" spans="1:9" ht="23.1" customHeight="1" x14ac:dyDescent="0.3">
      <c r="A23" s="157" t="s">
        <v>12</v>
      </c>
      <c r="B23" s="158"/>
      <c r="C23" s="14"/>
      <c r="D23" s="15">
        <f>SUM(D5:D22)</f>
        <v>1700000</v>
      </c>
      <c r="E23" s="15">
        <f t="shared" ref="E23:G23" si="0">SUM(E5:E22)</f>
        <v>1500000</v>
      </c>
      <c r="F23" s="15">
        <f t="shared" si="0"/>
        <v>1500000</v>
      </c>
      <c r="G23" s="15">
        <f t="shared" si="0"/>
        <v>750000</v>
      </c>
      <c r="H23" s="11"/>
      <c r="I23" s="11"/>
    </row>
    <row r="24" spans="1:9" x14ac:dyDescent="0.25">
      <c r="A24" s="11"/>
      <c r="B24" s="24" t="s">
        <v>140</v>
      </c>
      <c r="C24" s="11"/>
      <c r="D24" s="11"/>
      <c r="E24" s="11"/>
      <c r="F24" s="11"/>
      <c r="G24" s="11"/>
      <c r="H24" s="11"/>
      <c r="I24" s="11"/>
    </row>
    <row r="26" spans="1:9" ht="17.25" x14ac:dyDescent="0.3">
      <c r="A26" s="11"/>
      <c r="B26" s="22" t="s">
        <v>141</v>
      </c>
      <c r="C26" s="11"/>
      <c r="D26" s="11"/>
      <c r="E26" s="11"/>
      <c r="F26" s="11"/>
      <c r="G26" s="11"/>
      <c r="H26" s="11"/>
      <c r="I26" s="11"/>
    </row>
    <row r="27" spans="1:9" x14ac:dyDescent="0.25">
      <c r="A27" s="11"/>
      <c r="B27" s="156" t="s">
        <v>142</v>
      </c>
      <c r="C27" s="156"/>
      <c r="D27" s="156"/>
      <c r="E27" s="156"/>
      <c r="F27" s="156"/>
      <c r="G27" s="156"/>
      <c r="H27" s="11"/>
      <c r="I27" s="11"/>
    </row>
    <row r="28" spans="1:9" x14ac:dyDescent="0.25">
      <c r="A28" s="11"/>
      <c r="B28" s="11" t="s">
        <v>143</v>
      </c>
      <c r="C28" s="11"/>
      <c r="D28" s="11"/>
      <c r="E28" s="11"/>
      <c r="F28" s="11"/>
      <c r="G28" s="11"/>
      <c r="H28" s="11"/>
      <c r="I28" s="11"/>
    </row>
    <row r="29" spans="1:9" s="11" customFormat="1" x14ac:dyDescent="0.25"/>
    <row r="30" spans="1:9" ht="28.15" customHeight="1" x14ac:dyDescent="0.25">
      <c r="A30" s="11"/>
      <c r="B30" s="156" t="s">
        <v>144</v>
      </c>
      <c r="C30" s="156"/>
      <c r="D30" s="156"/>
      <c r="E30" s="156"/>
      <c r="F30" s="156"/>
      <c r="G30" s="156"/>
      <c r="H30" s="11"/>
      <c r="I30" s="11"/>
    </row>
  </sheetData>
  <mergeCells count="7">
    <mergeCell ref="B30:G30"/>
    <mergeCell ref="B27:G27"/>
    <mergeCell ref="A23:B23"/>
    <mergeCell ref="A2:G2"/>
    <mergeCell ref="D3:G3"/>
    <mergeCell ref="C3:C4"/>
    <mergeCell ref="A3:B4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&amp;L17. september 2014/Dok. nr. 118630-14&amp;Csag nr. 13 - 16120&amp;R&amp;P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Normal="100" workbookViewId="0">
      <pane ySplit="4" topLeftCell="A5" activePane="bottomLeft" state="frozen"/>
      <selection activeCell="A14" sqref="A14"/>
      <selection pane="bottomLeft" activeCell="A5" sqref="A5"/>
    </sheetView>
  </sheetViews>
  <sheetFormatPr defaultColWidth="8.5703125" defaultRowHeight="15" x14ac:dyDescent="0.25"/>
  <cols>
    <col min="2" max="2" width="34.5703125" customWidth="1"/>
    <col min="3" max="7" width="15" customWidth="1"/>
  </cols>
  <sheetData>
    <row r="1" spans="1:7" ht="15.75" thickBot="1" x14ac:dyDescent="0.35"/>
    <row r="2" spans="1:7" ht="39" customHeight="1" thickBot="1" x14ac:dyDescent="0.3">
      <c r="A2" s="134" t="s">
        <v>239</v>
      </c>
      <c r="B2" s="135"/>
      <c r="C2" s="135"/>
      <c r="D2" s="135"/>
      <c r="E2" s="135"/>
      <c r="F2" s="135"/>
      <c r="G2" s="136"/>
    </row>
    <row r="3" spans="1:7" ht="25.35" customHeight="1" thickBot="1" x14ac:dyDescent="0.3">
      <c r="A3" s="152" t="s">
        <v>9</v>
      </c>
      <c r="B3" s="153"/>
      <c r="C3" s="150" t="s">
        <v>15</v>
      </c>
      <c r="D3" s="149" t="s">
        <v>14</v>
      </c>
      <c r="E3" s="138"/>
      <c r="F3" s="138"/>
      <c r="G3" s="138"/>
    </row>
    <row r="4" spans="1:7" ht="35.25" thickBot="1" x14ac:dyDescent="0.35">
      <c r="A4" s="154"/>
      <c r="B4" s="155"/>
      <c r="C4" s="151"/>
      <c r="D4" s="1" t="s">
        <v>0</v>
      </c>
      <c r="E4" s="1" t="s">
        <v>1</v>
      </c>
      <c r="F4" s="1" t="s">
        <v>2</v>
      </c>
      <c r="G4" s="1" t="s">
        <v>3</v>
      </c>
    </row>
    <row r="5" spans="1:7" ht="23.1" customHeight="1" x14ac:dyDescent="0.3">
      <c r="A5" s="25" t="s">
        <v>163</v>
      </c>
      <c r="B5" s="103" t="s">
        <v>69</v>
      </c>
      <c r="C5" s="58" t="s">
        <v>70</v>
      </c>
      <c r="D5" s="104">
        <v>0</v>
      </c>
      <c r="E5" s="104"/>
      <c r="F5" s="104"/>
      <c r="G5" s="104"/>
    </row>
    <row r="6" spans="1:7" ht="34.5" x14ac:dyDescent="0.3">
      <c r="A6" s="26" t="s">
        <v>164</v>
      </c>
      <c r="B6" s="54" t="s">
        <v>71</v>
      </c>
      <c r="C6" s="55" t="s">
        <v>72</v>
      </c>
      <c r="D6" s="81"/>
      <c r="E6" s="81"/>
      <c r="F6" s="81"/>
      <c r="G6" s="81"/>
    </row>
    <row r="7" spans="1:7" ht="51.75" x14ac:dyDescent="0.3">
      <c r="A7" s="26" t="s">
        <v>165</v>
      </c>
      <c r="B7" s="54" t="s">
        <v>240</v>
      </c>
      <c r="C7" s="55" t="s">
        <v>73</v>
      </c>
      <c r="D7" s="81">
        <v>200000</v>
      </c>
      <c r="E7" s="81">
        <v>200000</v>
      </c>
      <c r="F7" s="81">
        <v>200000</v>
      </c>
      <c r="G7" s="81">
        <v>200000</v>
      </c>
    </row>
    <row r="8" spans="1:7" ht="23.1" customHeight="1" x14ac:dyDescent="0.3">
      <c r="A8" s="26" t="s">
        <v>166</v>
      </c>
      <c r="B8" s="54" t="s">
        <v>74</v>
      </c>
      <c r="C8" s="55" t="s">
        <v>75</v>
      </c>
      <c r="D8" s="81"/>
      <c r="E8" s="81"/>
      <c r="F8" s="81"/>
      <c r="G8" s="81"/>
    </row>
    <row r="9" spans="1:7" ht="23.1" customHeight="1" x14ac:dyDescent="0.3">
      <c r="A9" s="26" t="s">
        <v>167</v>
      </c>
      <c r="B9" s="54" t="s">
        <v>76</v>
      </c>
      <c r="C9" s="55" t="s">
        <v>77</v>
      </c>
      <c r="D9" s="81"/>
      <c r="E9" s="81"/>
      <c r="F9" s="81"/>
      <c r="G9" s="81"/>
    </row>
    <row r="10" spans="1:7" ht="23.1" customHeight="1" x14ac:dyDescent="0.3">
      <c r="A10" s="26" t="s">
        <v>168</v>
      </c>
      <c r="B10" s="54" t="s">
        <v>78</v>
      </c>
      <c r="C10" s="55" t="s">
        <v>79</v>
      </c>
      <c r="D10" s="81"/>
      <c r="E10" s="81"/>
      <c r="F10" s="81"/>
      <c r="G10" s="81"/>
    </row>
    <row r="11" spans="1:7" ht="34.5" x14ac:dyDescent="0.25">
      <c r="A11" s="26" t="s">
        <v>169</v>
      </c>
      <c r="B11" s="105" t="s">
        <v>80</v>
      </c>
      <c r="C11" s="106" t="s">
        <v>81</v>
      </c>
      <c r="D11" s="107"/>
      <c r="E11" s="107"/>
      <c r="F11" s="107"/>
      <c r="G11" s="107"/>
    </row>
    <row r="12" spans="1:7" ht="23.1" customHeight="1" x14ac:dyDescent="0.25">
      <c r="A12" s="26" t="s">
        <v>170</v>
      </c>
      <c r="B12" s="105" t="s">
        <v>82</v>
      </c>
      <c r="C12" s="106" t="s">
        <v>83</v>
      </c>
      <c r="D12" s="107"/>
      <c r="E12" s="107"/>
      <c r="F12" s="107"/>
      <c r="G12" s="107"/>
    </row>
    <row r="13" spans="1:7" ht="23.1" customHeight="1" x14ac:dyDescent="0.25">
      <c r="A13" s="26" t="s">
        <v>171</v>
      </c>
      <c r="B13" s="105" t="s">
        <v>84</v>
      </c>
      <c r="C13" s="106" t="s">
        <v>85</v>
      </c>
      <c r="D13" s="107"/>
      <c r="E13" s="107"/>
      <c r="F13" s="107"/>
      <c r="G13" s="107"/>
    </row>
    <row r="14" spans="1:7" ht="23.1" customHeight="1" x14ac:dyDescent="0.25">
      <c r="A14" s="26" t="s">
        <v>172</v>
      </c>
      <c r="B14" s="105" t="s">
        <v>86</v>
      </c>
      <c r="C14" s="106" t="s">
        <v>87</v>
      </c>
      <c r="D14" s="107"/>
      <c r="E14" s="107"/>
      <c r="F14" s="107"/>
      <c r="G14" s="107"/>
    </row>
    <row r="15" spans="1:7" ht="23.1" customHeight="1" x14ac:dyDescent="0.25">
      <c r="A15" s="26" t="s">
        <v>173</v>
      </c>
      <c r="B15" s="105" t="s">
        <v>88</v>
      </c>
      <c r="C15" s="106" t="s">
        <v>89</v>
      </c>
      <c r="D15" s="107"/>
      <c r="E15" s="107"/>
      <c r="F15" s="107"/>
      <c r="G15" s="107"/>
    </row>
    <row r="16" spans="1:7" ht="23.1" customHeight="1" x14ac:dyDescent="0.25">
      <c r="A16" s="26" t="s">
        <v>174</v>
      </c>
      <c r="B16" s="105" t="s">
        <v>90</v>
      </c>
      <c r="C16" s="106" t="s">
        <v>91</v>
      </c>
      <c r="D16" s="107"/>
      <c r="E16" s="107"/>
      <c r="F16" s="107"/>
      <c r="G16" s="107"/>
    </row>
    <row r="17" spans="1:7" ht="34.5" x14ac:dyDescent="0.25">
      <c r="A17" s="26" t="s">
        <v>175</v>
      </c>
      <c r="B17" s="105" t="s">
        <v>227</v>
      </c>
      <c r="C17" s="106" t="s">
        <v>92</v>
      </c>
      <c r="D17" s="107"/>
      <c r="E17" s="107"/>
      <c r="F17" s="107"/>
      <c r="G17" s="107"/>
    </row>
    <row r="18" spans="1:7" ht="51.75" x14ac:dyDescent="0.25">
      <c r="A18" s="26" t="s">
        <v>176</v>
      </c>
      <c r="B18" s="108" t="s">
        <v>93</v>
      </c>
      <c r="C18" s="109" t="s">
        <v>94</v>
      </c>
      <c r="D18" s="110"/>
      <c r="E18" s="110"/>
      <c r="F18" s="110"/>
      <c r="G18" s="110"/>
    </row>
    <row r="19" spans="1:7" ht="34.5" x14ac:dyDescent="0.25">
      <c r="A19" s="26" t="s">
        <v>177</v>
      </c>
      <c r="B19" s="108" t="s">
        <v>95</v>
      </c>
      <c r="C19" s="109" t="s">
        <v>96</v>
      </c>
      <c r="D19" s="110">
        <v>500000</v>
      </c>
      <c r="E19" s="110">
        <v>500000</v>
      </c>
      <c r="F19" s="110">
        <v>500000</v>
      </c>
      <c r="G19" s="110"/>
    </row>
    <row r="20" spans="1:7" s="11" customFormat="1" ht="34.5" x14ac:dyDescent="0.25">
      <c r="A20" s="26" t="s">
        <v>178</v>
      </c>
      <c r="B20" s="105" t="s">
        <v>97</v>
      </c>
      <c r="C20" s="106" t="s">
        <v>98</v>
      </c>
      <c r="D20" s="107"/>
      <c r="E20" s="107">
        <v>100000</v>
      </c>
      <c r="F20" s="107">
        <v>200000</v>
      </c>
      <c r="G20" s="107">
        <v>200000</v>
      </c>
    </row>
    <row r="21" spans="1:7" s="11" customFormat="1" ht="23.1" customHeight="1" x14ac:dyDescent="0.25">
      <c r="A21" s="26" t="s">
        <v>179</v>
      </c>
      <c r="B21" s="108" t="s">
        <v>99</v>
      </c>
      <c r="C21" s="111" t="s">
        <v>100</v>
      </c>
      <c r="D21" s="110"/>
      <c r="E21" s="110"/>
      <c r="F21" s="110"/>
      <c r="G21" s="110"/>
    </row>
    <row r="22" spans="1:7" s="11" customFormat="1" ht="34.5" x14ac:dyDescent="0.25">
      <c r="A22" s="27" t="s">
        <v>219</v>
      </c>
      <c r="B22" s="108" t="s">
        <v>220</v>
      </c>
      <c r="C22" s="109">
        <v>0</v>
      </c>
      <c r="D22" s="112">
        <v>100000</v>
      </c>
      <c r="E22" s="112">
        <v>100000</v>
      </c>
      <c r="F22" s="112">
        <v>100000</v>
      </c>
      <c r="G22" s="112">
        <v>100000</v>
      </c>
    </row>
    <row r="23" spans="1:7" ht="23.1" customHeight="1" x14ac:dyDescent="0.3">
      <c r="A23" s="26"/>
      <c r="B23" s="105"/>
      <c r="C23" s="106"/>
      <c r="D23" s="107"/>
      <c r="E23" s="107"/>
      <c r="F23" s="107"/>
      <c r="G23" s="107"/>
    </row>
    <row r="24" spans="1:7" ht="23.1" customHeight="1" x14ac:dyDescent="0.3">
      <c r="A24" s="26"/>
      <c r="B24" s="108"/>
      <c r="C24" s="111"/>
      <c r="D24" s="110"/>
      <c r="E24" s="110"/>
      <c r="F24" s="110"/>
      <c r="G24" s="110"/>
    </row>
    <row r="25" spans="1:7" ht="23.1" customHeight="1" thickBot="1" x14ac:dyDescent="0.3">
      <c r="A25" s="27"/>
      <c r="B25" s="108"/>
      <c r="C25" s="109"/>
      <c r="D25" s="112"/>
      <c r="E25" s="112"/>
      <c r="F25" s="112"/>
      <c r="G25" s="112"/>
    </row>
    <row r="26" spans="1:7" ht="26.85" customHeight="1" x14ac:dyDescent="0.3">
      <c r="A26" s="132" t="s">
        <v>12</v>
      </c>
      <c r="B26" s="133"/>
      <c r="C26" s="2"/>
      <c r="D26" s="9">
        <f>SUM(D5:D25)</f>
        <v>800000</v>
      </c>
      <c r="E26" s="9">
        <f>SUM(E5:E25)</f>
        <v>900000</v>
      </c>
      <c r="F26" s="9">
        <f>SUM(F5:F25)</f>
        <v>1000000</v>
      </c>
      <c r="G26" s="9">
        <f>SUM(G5:G25)</f>
        <v>500000</v>
      </c>
    </row>
  </sheetData>
  <mergeCells count="5">
    <mergeCell ref="A26:B26"/>
    <mergeCell ref="A2:G2"/>
    <mergeCell ref="D3:G3"/>
    <mergeCell ref="C3:C4"/>
    <mergeCell ref="A3:B4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&amp;L17. september 2014/Dok. nr. 118630-14&amp;Csag nr. 13 - 16120&amp;R&amp;P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Normal="100" workbookViewId="0">
      <pane ySplit="4" topLeftCell="A5" activePane="bottomLeft" state="frozen"/>
      <selection activeCell="A14" sqref="A14"/>
      <selection pane="bottomLeft" activeCell="A5" sqref="A5"/>
    </sheetView>
  </sheetViews>
  <sheetFormatPr defaultColWidth="8.5703125" defaultRowHeight="15" x14ac:dyDescent="0.25"/>
  <cols>
    <col min="2" max="2" width="37.7109375" customWidth="1"/>
    <col min="3" max="7" width="15" customWidth="1"/>
  </cols>
  <sheetData>
    <row r="1" spans="1:7" ht="15.75" thickBot="1" x14ac:dyDescent="0.35"/>
    <row r="2" spans="1:7" ht="39" customHeight="1" thickBot="1" x14ac:dyDescent="0.3">
      <c r="A2" s="134" t="s">
        <v>239</v>
      </c>
      <c r="B2" s="135"/>
      <c r="C2" s="135"/>
      <c r="D2" s="135"/>
      <c r="E2" s="135"/>
      <c r="F2" s="135"/>
      <c r="G2" s="136"/>
    </row>
    <row r="3" spans="1:7" ht="25.35" customHeight="1" thickBot="1" x14ac:dyDescent="0.3">
      <c r="A3" s="152" t="s">
        <v>10</v>
      </c>
      <c r="B3" s="153"/>
      <c r="C3" s="150" t="s">
        <v>15</v>
      </c>
      <c r="D3" s="149" t="s">
        <v>14</v>
      </c>
      <c r="E3" s="138"/>
      <c r="F3" s="138"/>
      <c r="G3" s="138"/>
    </row>
    <row r="4" spans="1:7" ht="35.25" thickBot="1" x14ac:dyDescent="0.35">
      <c r="A4" s="154"/>
      <c r="B4" s="155"/>
      <c r="C4" s="151"/>
      <c r="D4" s="1" t="s">
        <v>0</v>
      </c>
      <c r="E4" s="1" t="s">
        <v>1</v>
      </c>
      <c r="F4" s="1" t="s">
        <v>2</v>
      </c>
      <c r="G4" s="1" t="s">
        <v>3</v>
      </c>
    </row>
    <row r="5" spans="1:7" ht="38.25" customHeight="1" x14ac:dyDescent="0.3">
      <c r="A5" s="25" t="s">
        <v>180</v>
      </c>
      <c r="B5" s="103" t="s">
        <v>25</v>
      </c>
      <c r="C5" s="58" t="s">
        <v>17</v>
      </c>
      <c r="D5" s="15"/>
      <c r="E5" s="15"/>
      <c r="F5" s="15"/>
      <c r="G5" s="15"/>
    </row>
    <row r="6" spans="1:7" ht="20.100000000000001" customHeight="1" x14ac:dyDescent="0.3">
      <c r="A6" s="26" t="s">
        <v>181</v>
      </c>
      <c r="B6" s="63" t="s">
        <v>24</v>
      </c>
      <c r="C6" s="55" t="s">
        <v>18</v>
      </c>
      <c r="D6" s="56"/>
      <c r="E6" s="56"/>
      <c r="F6" s="56"/>
      <c r="G6" s="56"/>
    </row>
    <row r="7" spans="1:7" ht="48" customHeight="1" x14ac:dyDescent="0.3">
      <c r="A7" s="26" t="s">
        <v>182</v>
      </c>
      <c r="B7" s="54" t="s">
        <v>26</v>
      </c>
      <c r="C7" s="55" t="s">
        <v>19</v>
      </c>
      <c r="D7" s="56">
        <v>400000</v>
      </c>
      <c r="E7" s="56">
        <v>400000</v>
      </c>
      <c r="F7" s="56">
        <v>400000</v>
      </c>
      <c r="G7" s="56">
        <v>400000</v>
      </c>
    </row>
    <row r="8" spans="1:7" ht="43.9" customHeight="1" x14ac:dyDescent="0.3">
      <c r="A8" s="26" t="s">
        <v>183</v>
      </c>
      <c r="B8" s="54" t="s">
        <v>27</v>
      </c>
      <c r="C8" s="55" t="s">
        <v>20</v>
      </c>
      <c r="D8" s="56"/>
      <c r="E8" s="56"/>
      <c r="F8" s="56"/>
      <c r="G8" s="56"/>
    </row>
    <row r="9" spans="1:7" ht="33.75" customHeight="1" x14ac:dyDescent="0.3">
      <c r="A9" s="26" t="s">
        <v>184</v>
      </c>
      <c r="B9" s="54" t="s">
        <v>228</v>
      </c>
      <c r="C9" s="55" t="s">
        <v>21</v>
      </c>
      <c r="D9" s="56"/>
      <c r="E9" s="56"/>
      <c r="F9" s="56"/>
      <c r="G9" s="56"/>
    </row>
    <row r="10" spans="1:7" ht="33.4" customHeight="1" x14ac:dyDescent="0.3">
      <c r="A10" s="26" t="s">
        <v>185</v>
      </c>
      <c r="B10" s="54" t="s">
        <v>22</v>
      </c>
      <c r="C10" s="55" t="s">
        <v>23</v>
      </c>
      <c r="D10" s="56"/>
      <c r="E10" s="56"/>
      <c r="F10" s="56"/>
      <c r="G10" s="56"/>
    </row>
    <row r="11" spans="1:7" ht="51.75" x14ac:dyDescent="0.3">
      <c r="A11" s="26" t="s">
        <v>186</v>
      </c>
      <c r="B11" s="54" t="s">
        <v>62</v>
      </c>
      <c r="C11" s="55" t="s">
        <v>44</v>
      </c>
      <c r="D11" s="56"/>
      <c r="E11" s="56"/>
      <c r="F11" s="56"/>
      <c r="G11" s="56"/>
    </row>
    <row r="12" spans="1:7" ht="24.95" customHeight="1" x14ac:dyDescent="0.25">
      <c r="A12" s="26" t="s">
        <v>187</v>
      </c>
      <c r="B12" s="113" t="s">
        <v>45</v>
      </c>
      <c r="C12" s="106" t="s">
        <v>46</v>
      </c>
      <c r="D12" s="114"/>
      <c r="E12" s="114"/>
      <c r="F12" s="114"/>
      <c r="G12" s="114"/>
    </row>
    <row r="13" spans="1:7" s="11" customFormat="1" ht="34.5" x14ac:dyDescent="0.3">
      <c r="A13" s="26" t="s">
        <v>188</v>
      </c>
      <c r="B13" s="54" t="s">
        <v>101</v>
      </c>
      <c r="C13" s="55" t="s">
        <v>204</v>
      </c>
      <c r="D13" s="56">
        <v>180000</v>
      </c>
      <c r="E13" s="56">
        <v>180000</v>
      </c>
      <c r="F13" s="56">
        <v>180000</v>
      </c>
      <c r="G13" s="56">
        <v>180000</v>
      </c>
    </row>
    <row r="14" spans="1:7" s="11" customFormat="1" ht="58.7" customHeight="1" x14ac:dyDescent="0.3">
      <c r="A14" s="26" t="s">
        <v>189</v>
      </c>
      <c r="B14" s="54" t="s">
        <v>206</v>
      </c>
      <c r="C14" s="55" t="s">
        <v>212</v>
      </c>
      <c r="D14" s="56"/>
      <c r="E14" s="56"/>
      <c r="F14" s="56"/>
      <c r="G14" s="56"/>
    </row>
    <row r="15" spans="1:7" s="11" customFormat="1" ht="51.75" x14ac:dyDescent="0.3">
      <c r="A15" s="26" t="s">
        <v>190</v>
      </c>
      <c r="B15" s="54" t="s">
        <v>102</v>
      </c>
      <c r="C15" s="55" t="s">
        <v>211</v>
      </c>
      <c r="D15" s="56"/>
      <c r="E15" s="56"/>
      <c r="F15" s="56"/>
      <c r="G15" s="56"/>
    </row>
    <row r="16" spans="1:7" ht="27" customHeight="1" x14ac:dyDescent="0.25">
      <c r="A16" s="26" t="s">
        <v>229</v>
      </c>
      <c r="B16" s="105" t="s">
        <v>233</v>
      </c>
      <c r="C16" s="106"/>
      <c r="D16" s="114">
        <v>1600000</v>
      </c>
      <c r="E16" s="114">
        <v>1600000</v>
      </c>
      <c r="F16" s="114">
        <v>1600000</v>
      </c>
      <c r="G16" s="114">
        <v>1600000</v>
      </c>
    </row>
    <row r="17" spans="1:7" ht="41.1" customHeight="1" x14ac:dyDescent="0.3">
      <c r="A17" s="26"/>
      <c r="B17" s="54"/>
      <c r="C17" s="55"/>
      <c r="D17" s="56"/>
      <c r="E17" s="56"/>
      <c r="F17" s="56"/>
      <c r="G17" s="56"/>
    </row>
    <row r="18" spans="1:7" ht="42.75" customHeight="1" thickBot="1" x14ac:dyDescent="0.35">
      <c r="A18" s="26"/>
      <c r="B18" s="54"/>
      <c r="C18" s="55"/>
      <c r="D18" s="56"/>
      <c r="E18" s="56"/>
      <c r="F18" s="56"/>
      <c r="G18" s="56"/>
    </row>
    <row r="19" spans="1:7" ht="26.85" customHeight="1" x14ac:dyDescent="0.3">
      <c r="A19" s="132" t="s">
        <v>12</v>
      </c>
      <c r="B19" s="133"/>
      <c r="C19" s="2"/>
      <c r="D19" s="3">
        <f>SUM(D5:D18)</f>
        <v>2180000</v>
      </c>
      <c r="E19" s="3">
        <f>SUM(E5:E18)</f>
        <v>2180000</v>
      </c>
      <c r="F19" s="3">
        <f>SUM(F5:F18)</f>
        <v>2180000</v>
      </c>
      <c r="G19" s="3">
        <f>SUM(G5:G18)</f>
        <v>2180000</v>
      </c>
    </row>
  </sheetData>
  <mergeCells count="5">
    <mergeCell ref="A2:G2"/>
    <mergeCell ref="A3:B4"/>
    <mergeCell ref="C3:C4"/>
    <mergeCell ref="D3:G3"/>
    <mergeCell ref="A19:B19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&amp;L17. september 2014/Dok. nr. 118630-14&amp;Csag nr. 13 - 16120&amp;R&amp;P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Normal="100" workbookViewId="0">
      <pane ySplit="4" topLeftCell="A5" activePane="bottomLeft" state="frozen"/>
      <selection activeCell="A14" sqref="A14"/>
      <selection pane="bottomLeft" activeCell="A5" sqref="A5"/>
    </sheetView>
  </sheetViews>
  <sheetFormatPr defaultColWidth="8.5703125" defaultRowHeight="15" x14ac:dyDescent="0.25"/>
  <cols>
    <col min="2" max="2" width="34.5703125" customWidth="1"/>
    <col min="3" max="3" width="14.42578125" customWidth="1"/>
    <col min="4" max="4" width="13.28515625" customWidth="1"/>
    <col min="5" max="5" width="13.5703125" customWidth="1"/>
    <col min="6" max="6" width="14.5703125" customWidth="1"/>
    <col min="7" max="7" width="17.85546875" customWidth="1"/>
  </cols>
  <sheetData>
    <row r="1" spans="1:7" ht="15.75" thickBot="1" x14ac:dyDescent="0.35"/>
    <row r="2" spans="1:7" ht="39" customHeight="1" thickBot="1" x14ac:dyDescent="0.3">
      <c r="A2" s="134" t="s">
        <v>239</v>
      </c>
      <c r="B2" s="135"/>
      <c r="C2" s="135"/>
      <c r="D2" s="135"/>
      <c r="E2" s="135"/>
      <c r="F2" s="135"/>
      <c r="G2" s="136"/>
    </row>
    <row r="3" spans="1:7" ht="25.35" customHeight="1" thickBot="1" x14ac:dyDescent="0.3">
      <c r="A3" s="152" t="s">
        <v>11</v>
      </c>
      <c r="B3" s="153"/>
      <c r="C3" s="150" t="s">
        <v>15</v>
      </c>
      <c r="D3" s="149" t="s">
        <v>14</v>
      </c>
      <c r="E3" s="138"/>
      <c r="F3" s="138"/>
      <c r="G3" s="138"/>
    </row>
    <row r="4" spans="1:7" ht="35.25" thickBot="1" x14ac:dyDescent="0.35">
      <c r="A4" s="154"/>
      <c r="B4" s="155"/>
      <c r="C4" s="151"/>
      <c r="D4" s="1" t="s">
        <v>0</v>
      </c>
      <c r="E4" s="1" t="s">
        <v>1</v>
      </c>
      <c r="F4" s="1" t="s">
        <v>2</v>
      </c>
      <c r="G4" s="1" t="s">
        <v>3</v>
      </c>
    </row>
    <row r="5" spans="1:7" s="7" customFormat="1" ht="35.25" customHeight="1" x14ac:dyDescent="0.3">
      <c r="A5" s="28" t="s">
        <v>191</v>
      </c>
      <c r="B5" s="103" t="s">
        <v>57</v>
      </c>
      <c r="C5" s="115" t="s">
        <v>58</v>
      </c>
      <c r="D5" s="116">
        <v>100000</v>
      </c>
      <c r="E5" s="117">
        <v>100000</v>
      </c>
      <c r="F5" s="117">
        <v>100000</v>
      </c>
      <c r="G5" s="117">
        <v>100000</v>
      </c>
    </row>
    <row r="6" spans="1:7" ht="33.75" customHeight="1" x14ac:dyDescent="0.3">
      <c r="A6" s="26" t="s">
        <v>192</v>
      </c>
      <c r="B6" s="54" t="s">
        <v>59</v>
      </c>
      <c r="C6" s="59" t="s">
        <v>65</v>
      </c>
      <c r="D6" s="56"/>
      <c r="E6" s="56"/>
      <c r="F6" s="56"/>
      <c r="G6" s="56"/>
    </row>
    <row r="7" spans="1:7" ht="48" customHeight="1" x14ac:dyDescent="0.3">
      <c r="A7" s="26" t="s">
        <v>193</v>
      </c>
      <c r="B7" s="54" t="s">
        <v>60</v>
      </c>
      <c r="C7" s="59" t="s">
        <v>66</v>
      </c>
      <c r="D7" s="56"/>
      <c r="E7" s="56"/>
      <c r="F7" s="82"/>
      <c r="G7" s="82"/>
    </row>
    <row r="8" spans="1:7" ht="36.6" customHeight="1" x14ac:dyDescent="0.3">
      <c r="A8" s="26" t="s">
        <v>194</v>
      </c>
      <c r="B8" s="54" t="s">
        <v>61</v>
      </c>
      <c r="C8" s="59" t="s">
        <v>66</v>
      </c>
      <c r="D8" s="56"/>
      <c r="E8" s="56"/>
      <c r="F8" s="82"/>
      <c r="G8" s="82"/>
    </row>
    <row r="9" spans="1:7" ht="68.849999999999994" customHeight="1" x14ac:dyDescent="0.3">
      <c r="A9" s="26" t="s">
        <v>195</v>
      </c>
      <c r="B9" s="54" t="s">
        <v>241</v>
      </c>
      <c r="C9" s="55" t="s">
        <v>67</v>
      </c>
      <c r="D9" s="56">
        <v>200000</v>
      </c>
      <c r="E9" s="56">
        <v>200000</v>
      </c>
      <c r="F9" s="56">
        <v>200000</v>
      </c>
      <c r="G9" s="81">
        <v>200000</v>
      </c>
    </row>
    <row r="10" spans="1:7" ht="77.099999999999994" customHeight="1" x14ac:dyDescent="0.3">
      <c r="A10" s="26" t="s">
        <v>196</v>
      </c>
      <c r="B10" s="54" t="s">
        <v>202</v>
      </c>
      <c r="C10" s="59" t="s">
        <v>203</v>
      </c>
      <c r="D10" s="81">
        <v>1250000</v>
      </c>
      <c r="E10" s="81">
        <v>750000</v>
      </c>
      <c r="F10" s="81">
        <v>750000</v>
      </c>
      <c r="G10" s="82">
        <v>0</v>
      </c>
    </row>
    <row r="11" spans="1:7" ht="208.15" customHeight="1" x14ac:dyDescent="0.3">
      <c r="A11" s="26" t="s">
        <v>197</v>
      </c>
      <c r="B11" s="54" t="s">
        <v>217</v>
      </c>
      <c r="C11" s="59" t="s">
        <v>68</v>
      </c>
      <c r="D11" s="81"/>
      <c r="E11" s="81"/>
      <c r="F11" s="81"/>
      <c r="G11" s="81"/>
    </row>
    <row r="12" spans="1:7" s="11" customFormat="1" ht="89.25" customHeight="1" x14ac:dyDescent="0.3">
      <c r="A12" s="31" t="s">
        <v>213</v>
      </c>
      <c r="B12" s="118" t="s">
        <v>216</v>
      </c>
      <c r="C12" s="115" t="s">
        <v>214</v>
      </c>
      <c r="D12" s="104"/>
      <c r="E12" s="104"/>
      <c r="F12" s="104"/>
      <c r="G12" s="104"/>
    </row>
    <row r="13" spans="1:7" s="11" customFormat="1" ht="26.85" customHeight="1" x14ac:dyDescent="0.25">
      <c r="A13" s="31" t="s">
        <v>230</v>
      </c>
      <c r="B13" s="119" t="s">
        <v>231</v>
      </c>
      <c r="C13" s="120"/>
      <c r="D13" s="79">
        <v>-1250000</v>
      </c>
      <c r="E13" s="79">
        <v>-1250000</v>
      </c>
      <c r="F13" s="79">
        <v>-1250000</v>
      </c>
      <c r="G13" s="79">
        <v>-1250000</v>
      </c>
    </row>
    <row r="14" spans="1:7" s="11" customFormat="1" ht="25.5" customHeight="1" thickBot="1" x14ac:dyDescent="0.35">
      <c r="A14" s="31"/>
      <c r="B14" s="121"/>
      <c r="C14" s="115"/>
      <c r="D14" s="104"/>
      <c r="E14" s="104"/>
      <c r="F14" s="104"/>
      <c r="G14" s="104"/>
    </row>
    <row r="15" spans="1:7" ht="26.85" customHeight="1" x14ac:dyDescent="0.3">
      <c r="A15" s="132" t="s">
        <v>12</v>
      </c>
      <c r="B15" s="133"/>
      <c r="C15" s="2"/>
      <c r="D15" s="8">
        <f>SUM(D5:D14)</f>
        <v>300000</v>
      </c>
      <c r="E15" s="8">
        <f>SUM(E5:E14)</f>
        <v>-200000</v>
      </c>
      <c r="F15" s="9">
        <f>SUM(F5:F14)</f>
        <v>-200000</v>
      </c>
      <c r="G15" s="8">
        <f>SUM(G5:G14)</f>
        <v>-950000</v>
      </c>
    </row>
  </sheetData>
  <mergeCells count="5">
    <mergeCell ref="A15:B15"/>
    <mergeCell ref="A2:G2"/>
    <mergeCell ref="D3:G3"/>
    <mergeCell ref="C3:C4"/>
    <mergeCell ref="A3:B4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&amp;L17. september 2014/Dok. nr. 118630-14&amp;Csag nr. 13 - 16120&amp;R&amp;P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3</SortOrder>
    <MeetingStartDate xmlns="d08b57ff-b9b7-4581-975d-98f87b579a51">2014-09-18T13:00:00+00:00</MeetingStartDate>
    <EnclosureFileNumber xmlns="d08b57ff-b9b7-4581-975d-98f87b579a51">118630/14</EnclosureFileNumber>
    <AgendaId xmlns="d08b57ff-b9b7-4581-975d-98f87b579a51">2999</AgendaId>
    <AccessLevel xmlns="d08b57ff-b9b7-4581-975d-98f87b579a51">1</AccessLevel>
    <EnclosureType xmlns="d08b57ff-b9b7-4581-975d-98f87b579a51">Enclosure</EnclosureType>
    <CommitteeName xmlns="d08b57ff-b9b7-4581-975d-98f87b579a51">Fælles-MED Social, Sundhed og Beskæftigelse</CommitteeName>
    <FusionId xmlns="d08b57ff-b9b7-4581-975d-98f87b579a51">1671433</FusionId>
    <AgendaAccessLevelName xmlns="d08b57ff-b9b7-4581-975d-98f87b579a51">Åben</AgendaAccessLevelName>
    <UNC xmlns="d08b57ff-b9b7-4581-975d-98f87b579a51">1498039</UNC>
    <MeetingTitle xmlns="d08b57ff-b9b7-4581-975d-98f87b579a51">18-09-2014</MeetingTitle>
    <MeetingDateAndTime xmlns="d08b57ff-b9b7-4581-975d-98f87b579a51">18-09-2014 fra 15:00 - 15:30</MeetingDateAndTime>
    <MeetingEndDate xmlns="d08b57ff-b9b7-4581-975d-98f87b579a51">2014-09-18T13:30:00+00:00</MeetingEndDate>
    <PWDescription xmlns="d08b57ff-b9b7-4581-975d-98f87b579a51">Udarbejdet efter mødet den 9. og 17. september 2015</PWDescription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46452B-3B22-48B7-BB16-A5C11E00C952}"/>
</file>

<file path=customXml/itemProps2.xml><?xml version="1.0" encoding="utf-8"?>
<ds:datastoreItem xmlns:ds="http://schemas.openxmlformats.org/officeDocument/2006/customXml" ds:itemID="{B1F21C7B-37FA-4E7B-8980-D4E6F2DFA17A}"/>
</file>

<file path=customXml/itemProps3.xml><?xml version="1.0" encoding="utf-8"?>
<ds:datastoreItem xmlns:ds="http://schemas.openxmlformats.org/officeDocument/2006/customXml" ds:itemID="{86086CBF-3E75-48A5-90A0-EE1BBEE1FB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Navngivne områder</vt:lpstr>
      </vt:variant>
      <vt:variant>
        <vt:i4>6</vt:i4>
      </vt:variant>
    </vt:vector>
  </HeadingPairs>
  <TitlesOfParts>
    <vt:vector size="14" baseType="lpstr">
      <vt:lpstr>Totaloversigt</vt:lpstr>
      <vt:lpstr>ØK</vt:lpstr>
      <vt:lpstr>P&amp;T</vt:lpstr>
      <vt:lpstr>B&amp;U</vt:lpstr>
      <vt:lpstr>K&amp;F</vt:lpstr>
      <vt:lpstr>S&amp;S</vt:lpstr>
      <vt:lpstr>A&amp;I</vt:lpstr>
      <vt:lpstr>Ark1</vt:lpstr>
      <vt:lpstr>'A&amp;I'!Udskriftstitler</vt:lpstr>
      <vt:lpstr>'B&amp;U'!Udskriftstitler</vt:lpstr>
      <vt:lpstr>'K&amp;F'!Udskriftstitler</vt:lpstr>
      <vt:lpstr>'P&amp;T'!Udskriftstitler</vt:lpstr>
      <vt:lpstr>'S&amp;S'!Udskriftstitler</vt:lpstr>
      <vt:lpstr>ØK!Udskriftstitler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-18-09-2014 - Bilag 341.03 Driftsbudget - drift 2015 - 2018 - 2 version</dc:title>
  <dc:creator>Flemming Karlsen</dc:creator>
  <cp:lastModifiedBy>Peter Guldberg</cp:lastModifiedBy>
  <cp:lastPrinted>2014-09-22T07:26:31Z</cp:lastPrinted>
  <dcterms:created xsi:type="dcterms:W3CDTF">2014-01-22T10:50:38Z</dcterms:created>
  <dcterms:modified xsi:type="dcterms:W3CDTF">2014-09-22T07:37:10Z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